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4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2" i="2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77" i="3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F15" i="5"/>
  <c r="F14" i="4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<sst xmlns="http://schemas.openxmlformats.org/spreadsheetml/2006/main" count="261" uniqueCount="152">
  <si>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</si>
  <si>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</si>
  <si>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</si>
  <si>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</si>
  <si>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</si>
  <si>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</si>
  <si>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</si>
  <si>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</si>
  <si>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</si>
  <si>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</si>
  <si>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</si>
  <si>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</si>
  <si>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</si>
  <si>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</si>
  <si>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</si>
  <si>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</si>
  <si>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</si>
  <si>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</si>
  <si>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</si>
  <si>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</si>
  <si>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</si>
  <si>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</si>
  <si>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</si>
  <si>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</si>
  <si>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</si>
  <si>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</si>
  <si>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</si>
  <si>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</si>
  <si>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</si>
  <si>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</si>
  <si>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10.02.06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</si>
  <si>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</si>
  <si>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</si>
  <si>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</si>
  <si>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</si>
  <si>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</si>
  <si>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</si>
  <si>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</si>
  <si>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</si>
  <si>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</si>
  <si>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</si>
  <si>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</si>
  <si>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</si>
  <si>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</si>
  <si>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</si>
  <si>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</si>
  <si>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</si>
  <si>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10.03.07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</si>
  <si>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</si>
  <si>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</si>
  <si>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</si>
  <si>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</si>
  <si>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</si>
  <si>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</si>
  <si>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</si>
  <si>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</si>
  <si>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</si>
  <si>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</si>
  <si>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</si>
  <si>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</si>
  <si>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</si>
  <si>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</si>
  <si>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</si>
  <si>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</si>
  <si>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</si>
  <si>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</si>
  <si>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</si>
  <si>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</si>
  <si>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</si>
  <si>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</si>
  <si>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</si>
  <si>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</si>
  <si>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</si>
  <si>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</si>
  <si>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</si>
  <si>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</si>
  <si>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OMV Petrom</t>
  </si>
  <si>
    <t>carburanti, lubrifianti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</si>
  <si>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</si>
  <si>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</si>
  <si>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</si>
  <si>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</si>
  <si>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</si>
  <si>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Centru Regional de Posta</t>
  </si>
  <si>
    <t>MMA Strong Security</t>
  </si>
  <si>
    <t xml:space="preserve">CAP 51 01 "AUTORITATI PUBLICE SI ACTIUNI EXTERNE" TITLUL II </t>
  </si>
  <si>
    <t>I.P.J.GL</t>
  </si>
  <si>
    <t>carburanti si lubrifianti</t>
  </si>
  <si>
    <t>alte bunuri si servicii</t>
  </si>
  <si>
    <t>Team Clean Lux</t>
  </si>
  <si>
    <t>OMV Petorm</t>
  </si>
  <si>
    <t>Speeh Hidroelectrica</t>
  </si>
  <si>
    <t>INSTITUTIA PREFECTULUI -JUDETUL GALATI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</si>
  <si>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</si>
  <si>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</si>
  <si>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</si>
  <si>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</si>
  <si>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</si>
  <si>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</si>
  <si>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</si>
  <si>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</si>
  <si>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concediu odihna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</si>
  <si>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</si>
  <si>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</si>
  <si>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</si>
  <si>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</si>
  <si>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</si>
  <si>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</si>
  <si>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</si>
  <si>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</si>
  <si>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</si>
  <si>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</si>
  <si>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</si>
  <si>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 xml:space="preserve">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</si>
  <si>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</si>
  <si>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</si>
  <si>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</si>
  <si>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</si>
  <si>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</si>
  <si>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</si>
  <si>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</si>
  <si>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</si>
  <si>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>apa canal, salubritate</t>
  </si>
  <si>
    <t>Ecosal SA</t>
  </si>
  <si>
    <t>salubritate</t>
  </si>
  <si>
    <t>Calorgal SA</t>
  </si>
  <si>
    <t>01.01.2024-31.01.2024</t>
  </si>
  <si>
    <t>22.01.2024</t>
  </si>
  <si>
    <t>Eenergie termica</t>
  </si>
  <si>
    <t>Energie electrica</t>
  </si>
  <si>
    <t>31.01.2024</t>
  </si>
  <si>
    <t>23.01.2024</t>
  </si>
  <si>
    <t>Centrul Regional Posta</t>
  </si>
  <si>
    <t>posta</t>
  </si>
  <si>
    <t>energie electrică</t>
  </si>
  <si>
    <t xml:space="preserve">servicii corespondenta </t>
  </si>
  <si>
    <t>30.01.2024</t>
  </si>
  <si>
    <t>Eurodo Internațional</t>
  </si>
  <si>
    <t>materiale și prestari servicii cu caracter funțional</t>
  </si>
  <si>
    <t>ianuarie 2024</t>
  </si>
  <si>
    <t xml:space="preserve">salarii carduri </t>
  </si>
  <si>
    <t>salarii numerar+contributii BS salarii</t>
  </si>
  <si>
    <t xml:space="preserve">alimentare card   </t>
  </si>
  <si>
    <t>dif norma hrana</t>
  </si>
  <si>
    <t>vouchere vacanta</t>
  </si>
  <si>
    <t>contrib bug stat vouchere vac</t>
  </si>
  <si>
    <t xml:space="preserve">CAP 61 01 "ORDINE PUBLICA SI SIGURANTA NATIONALA" </t>
  </si>
  <si>
    <t>01.03.2024-31.03.2024</t>
  </si>
  <si>
    <t>martie 2024</t>
  </si>
  <si>
    <t xml:space="preserve"> dif contributii BS</t>
  </si>
  <si>
    <t xml:space="preserve"> contrib BS voucher vacanta</t>
  </si>
  <si>
    <t>alim card indemniz crestere copil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</si>
</sst>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_-* #,##0.00\ _l_e_i_-;\-* #,##0.00\ _l_e_i_-;_-* \-??\ _l_e_i_-;_-@_-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  <numFmt numFmtId="169" formatCode="0.00;[Red]0.00"/>
    <numFmt numFmtId="170" formatCode="#.##0.00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31" applyNumberFormat="0" applyAlignment="0" applyProtection="0"/>
    <xf numFmtId="0" fontId="26" fillId="43" borderId="40"/>
    <xf numFmtId="0" fontId="9" fillId="22" borderId="32" applyNumberFormat="0" applyAlignment="0" applyProtection="0"/>
    <xf numFmtId="0" fontId="27" fillId="44" borderId="41"/>
    <xf numFmtId="167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33" applyNumberFormat="0" applyFill="0" applyAlignment="0" applyProtection="0"/>
    <xf numFmtId="0" fontId="31" fillId="0" borderId="42"/>
    <xf numFmtId="0" fontId="13" fillId="0" borderId="34" applyNumberFormat="0" applyFill="0" applyAlignment="0" applyProtection="0"/>
    <xf numFmtId="0" fontId="32" fillId="0" borderId="43"/>
    <xf numFmtId="0" fontId="14" fillId="0" borderId="35" applyNumberFormat="0" applyFill="0" applyAlignment="0" applyProtection="0"/>
    <xf numFmtId="0" fontId="33" fillId="0" borderId="4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31" applyNumberFormat="0" applyAlignment="0" applyProtection="0"/>
    <xf numFmtId="0" fontId="34" fillId="30" borderId="40"/>
    <xf numFmtId="0" fontId="16" fillId="0" borderId="36" applyNumberFormat="0" applyFill="0" applyAlignment="0" applyProtection="0"/>
    <xf numFmtId="0" fontId="35" fillId="0" borderId="45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37" applyNumberFormat="0" applyAlignment="0" applyProtection="0"/>
    <xf numFmtId="0" fontId="23" fillId="46" borderId="46"/>
    <xf numFmtId="0" fontId="19" fillId="21" borderId="38" applyNumberFormat="0" applyAlignment="0" applyProtection="0"/>
    <xf numFmtId="0" fontId="39" fillId="43" borderId="47"/>
    <xf numFmtId="0" fontId="40" fillId="0" borderId="0"/>
    <xf numFmtId="168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39" applyNumberFormat="0" applyFill="0" applyAlignment="0" applyProtection="0"/>
    <xf numFmtId="0" fontId="42" fillId="0" borderId="48"/>
    <xf numFmtId="0" fontId="22" fillId="0" borderId="0" applyNumberFormat="0" applyFill="0" applyBorder="0" applyAlignment="0" applyProtection="0"/>
    <xf numFmtId="0" fontId="43" fillId="0" borderId="0"/>
  </cellStyleXfs>
  <cellXfs count="182">
    <xf numFmtId="0" fontId="0" fillId="0" borderId="0" xfId="0"/>
    <xf numFmtId="17" fontId="0" fillId="0" borderId="3" xfId="0" applyNumberFormat="1" applyFont="1" applyBorder="1"/>
    <xf numFmtId="17" fontId="0" fillId="0" borderId="1" xfId="0" applyNumberFormat="1" applyFont="1" applyBorder="1"/>
    <xf numFmtId="2" fontId="0" fillId="0" borderId="0" xfId="0" applyNumberFormat="1"/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58" xfId="0" applyNumberFormat="1" applyFont="1" applyBorder="1"/>
    <xf numFmtId="165" fontId="0" fillId="0" borderId="57" xfId="0" applyNumberFormat="1" applyFont="1" applyBorder="1"/>
    <xf numFmtId="0" fontId="0" fillId="0" borderId="57" xfId="0" applyFont="1" applyBorder="1"/>
    <xf numFmtId="0" fontId="0" fillId="0" borderId="59" xfId="0" applyFont="1" applyBorder="1"/>
    <xf numFmtId="0" fontId="0" fillId="0" borderId="56" xfId="0" applyFont="1" applyBorder="1"/>
    <xf numFmtId="165" fontId="3" fillId="2" borderId="14" xfId="0" applyNumberFormat="1" applyFont="1" applyFill="1" applyBorder="1"/>
    <xf numFmtId="0" fontId="3" fillId="2" borderId="14" xfId="0" applyFont="1" applyFill="1" applyBorder="1"/>
    <xf numFmtId="165" fontId="3" fillId="0" borderId="14" xfId="0" applyNumberFormat="1" applyFont="1" applyBorder="1"/>
    <xf numFmtId="0" fontId="3" fillId="0" borderId="14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15" xfId="0" applyNumberFormat="1" applyFont="1" applyBorder="1"/>
    <xf numFmtId="0" fontId="3" fillId="0" borderId="15" xfId="0" applyFont="1" applyBorder="1"/>
    <xf numFmtId="0" fontId="3" fillId="0" borderId="14" xfId="0" applyFont="1" applyFill="1" applyBorder="1"/>
    <xf numFmtId="0" fontId="3" fillId="0" borderId="55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54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53" xfId="0" applyBorder="1"/>
    <xf numFmtId="165" fontId="3" fillId="2" borderId="53" xfId="0" applyNumberFormat="1" applyFont="1" applyFill="1" applyBorder="1"/>
    <xf numFmtId="0" fontId="3" fillId="2" borderId="53" xfId="0" applyFont="1" applyFill="1" applyBorder="1"/>
    <xf numFmtId="0" fontId="0" fillId="0" borderId="52" xfId="0" applyBorder="1"/>
    <xf numFmtId="165" fontId="0" fillId="0" borderId="52" xfId="0" applyNumberFormat="1" applyFont="1" applyBorder="1"/>
    <xf numFmtId="0" fontId="0" fillId="0" borderId="52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left" vertical="center"/>
    </xf>
    <xf numFmtId="14" fontId="4" fillId="0" borderId="30" xfId="0" applyNumberFormat="1" applyFont="1" applyBorder="1" applyAlignment="1">
      <alignment horizontal="center" vertical="center"/>
    </xf>
    <xf numFmtId="169" fontId="2" fillId="0" borderId="1" xfId="1" applyNumberFormat="1" applyFont="1" applyFill="1" applyBorder="1" applyAlignment="1" applyProtection="1">
      <alignment horizontal="right"/>
    </xf>
    <xf numFmtId="169" fontId="4" fillId="47" borderId="1" xfId="0" applyNumberFormat="1" applyFont="1" applyFill="1" applyBorder="1" applyAlignment="1">
      <alignment horizontal="right" vertical="center"/>
    </xf>
    <xf numFmtId="169" fontId="0" fillId="47" borderId="1" xfId="0" applyNumberFormat="1" applyFont="1" applyFill="1" applyBorder="1" applyAlignment="1">
      <alignment vertical="center"/>
    </xf>
    <xf numFmtId="14" fontId="3" fillId="0" borderId="30" xfId="0" applyNumberFormat="1" applyFont="1" applyBorder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3" xfId="0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14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22" xfId="0" applyFont="1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24" xfId="0" applyFont="1" applyBorder="1"/>
    <xf numFmtId="0" fontId="2" fillId="0" borderId="25" xfId="0" applyFont="1" applyBorder="1"/>
    <xf numFmtId="0" fontId="0" fillId="0" borderId="26" xfId="0" applyBorder="1"/>
    <xf numFmtId="0" fontId="0" fillId="0" borderId="29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1" xfId="0" applyFont="1" applyBorder="1"/>
    <xf numFmtId="0" fontId="0" fillId="0" borderId="21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4" xfId="0" applyFont="1" applyBorder="1"/>
    <xf numFmtId="165" fontId="0" fillId="0" borderId="14" xfId="0" applyNumberFormat="1" applyFont="1" applyBorder="1"/>
    <xf numFmtId="14" fontId="2" fillId="0" borderId="4" xfId="0" applyNumberFormat="1" applyFont="1" applyBorder="1"/>
    <xf numFmtId="0" fontId="3" fillId="0" borderId="26" xfId="0" applyFont="1" applyBorder="1"/>
    <xf numFmtId="0" fontId="2" fillId="0" borderId="8" xfId="0" applyFont="1" applyBorder="1"/>
    <xf numFmtId="0" fontId="0" fillId="0" borderId="9" xfId="0" applyBorder="1"/>
    <xf numFmtId="0" fontId="0" fillId="0" borderId="2" xfId="0" applyBorder="1"/>
    <xf numFmtId="3" fontId="0" fillId="0" borderId="1" xfId="0" applyNumberFormat="1" applyFont="1" applyBorder="1"/>
    <xf numFmtId="165" fontId="0" fillId="0" borderId="15" xfId="0" applyNumberFormat="1" applyFont="1" applyBorder="1"/>
    <xf numFmtId="3" fontId="0" fillId="0" borderId="15" xfId="0" applyNumberFormat="1" applyFont="1" applyBorder="1"/>
    <xf numFmtId="3" fontId="0" fillId="0" borderId="60" xfId="0" applyNumberFormat="1" applyFont="1" applyBorder="1"/>
    <xf numFmtId="3" fontId="0" fillId="0" borderId="14" xfId="0" applyNumberFormat="1" applyFont="1" applyBorder="1"/>
    <xf numFmtId="3" fontId="3" fillId="0" borderId="58" xfId="0" applyNumberFormat="1" applyFont="1" applyBorder="1"/>
    <xf numFmtId="170" fontId="0" fillId="0" borderId="0" xfId="0" applyNumberFormat="1"/>
    <xf numFmtId="0" fontId="0" fillId="0" borderId="19" xfId="0" applyFont="1" applyBorder="1"/>
    <xf numFmtId="165" fontId="0" fillId="0" borderId="21" xfId="0" applyNumberFormat="1" applyFont="1" applyBorder="1"/>
    <xf numFmtId="0" fontId="2" fillId="0" borderId="11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17" xfId="0" applyFont="1" applyFill="1" applyBorder="1"/>
    <xf numFmtId="0" fontId="0" fillId="2" borderId="10" xfId="0" applyFont="1" applyFill="1" applyBorder="1"/>
    <xf numFmtId="0" fontId="0" fillId="2" borderId="56" xfId="0" applyFont="1" applyFill="1" applyBorder="1"/>
    <xf numFmtId="0" fontId="0" fillId="2" borderId="59" xfId="0" applyFont="1" applyFill="1" applyBorder="1"/>
    <xf numFmtId="165" fontId="0" fillId="2" borderId="59" xfId="0" applyNumberFormat="1" applyFont="1" applyFill="1" applyBorder="1"/>
    <xf numFmtId="0" fontId="3" fillId="2" borderId="56" xfId="0" applyFont="1" applyFill="1" applyBorder="1"/>
    <xf numFmtId="0" fontId="3" fillId="2" borderId="57" xfId="0" applyFont="1" applyFill="1" applyBorder="1"/>
    <xf numFmtId="165" fontId="3" fillId="2" borderId="57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165" fontId="0" fillId="2" borderId="2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1" xfId="0" applyFont="1" applyBorder="1"/>
    <xf numFmtId="0" fontId="4" fillId="0" borderId="12" xfId="0" applyFont="1" applyBorder="1" applyAlignment="1">
      <alignment horizontal="right"/>
    </xf>
    <xf numFmtId="0" fontId="0" fillId="0" borderId="20" xfId="0" applyFont="1" applyBorder="1"/>
    <xf numFmtId="17" fontId="4" fillId="0" borderId="12" xfId="0" applyNumberFormat="1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wrapText="1"/>
    </xf>
    <xf numFmtId="2" fontId="2" fillId="0" borderId="1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" fontId="4" fillId="47" borderId="14" xfId="0" applyNumberFormat="1" applyFont="1" applyFill="1" applyBorder="1" applyAlignment="1">
      <alignment horizontal="right" vertical="center"/>
    </xf>
    <xf numFmtId="0" fontId="4" fillId="0" borderId="0" xfId="0" applyFont="1"/>
    <xf numFmtId="2" fontId="0" fillId="47" borderId="1" xfId="0" applyNumberFormat="1" applyFont="1" applyFill="1" applyBorder="1" applyAlignment="1">
      <alignment horizontal="right" vertical="center"/>
    </xf>
    <xf numFmtId="2" fontId="0" fillId="47" borderId="1" xfId="1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 applyProtection="1">
      <alignment horizontal="right"/>
    </xf>
    <xf numFmtId="0" fontId="3" fillId="0" borderId="0" xfId="0" applyFont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/>
    </xf>
    <xf numFmtId="0" fontId="0" fillId="0" borderId="8" xfId="0" applyFill="1" applyBorder="1"/>
    <xf numFmtId="165" fontId="0" fillId="0" borderId="8" xfId="0" applyNumberFormat="1" applyFont="1" applyFill="1" applyBorder="1"/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5" sqref="B25"/>
    </sheetView>
  </sheetViews>
  <sheetFormatPr defaultRowHeight="12.75"/>
  <cols>
    <col min="2" max="2" width="15.42578125" customWidth="1"/>
    <col min="4" max="4" width="22.140625" customWidth="1"/>
    <col min="5" max="5" width="17.28515625" customWidth="1"/>
    <col min="6" max="6" width="9.7109375" customWidth="1"/>
  </cols>
  <sheetData>
    <row r="1" spans="1:6" s="77" customFormat="1">
      <c r="A1" s="48" t="s">
        <v>49</v>
      </c>
      <c r="B1" s="48"/>
      <c r="C1" s="49"/>
      <c r="D1" s="49"/>
      <c r="F1" s="166"/>
    </row>
    <row r="2" spans="1:6" s="77" customFormat="1">
      <c r="B2" s="49"/>
      <c r="C2" s="49"/>
      <c r="D2" s="49"/>
      <c r="E2" s="49"/>
      <c r="F2" s="166"/>
    </row>
    <row r="3" spans="1:6" s="77" customFormat="1">
      <c r="A3" s="167" t="s">
        <v>85</v>
      </c>
      <c r="B3" s="167"/>
      <c r="C3" s="167"/>
      <c r="D3" s="167"/>
      <c r="E3" s="167"/>
      <c r="F3" s="167"/>
    </row>
    <row r="4" spans="1:6" s="77" customFormat="1">
      <c r="B4" s="78"/>
      <c r="F4" s="166"/>
    </row>
    <row r="5" spans="1:6" s="77" customFormat="1">
      <c r="B5" s="78"/>
      <c r="C5" s="107" t="s">
        <v>1</v>
      </c>
      <c r="D5" s="168" t="s">
        <v>126</v>
      </c>
      <c r="E5" s="168"/>
      <c r="F5" s="166"/>
    </row>
    <row r="6" spans="1:6" s="77" customFormat="1">
      <c r="F6" s="166"/>
    </row>
    <row r="7" spans="1:6" s="77" customFormat="1" ht="102">
      <c r="A7" s="67" t="s">
        <v>70</v>
      </c>
      <c r="B7" s="54" t="s">
        <v>71</v>
      </c>
      <c r="C7" s="69" t="s">
        <v>72</v>
      </c>
      <c r="D7" s="68" t="s">
        <v>73</v>
      </c>
      <c r="E7" s="68" t="s">
        <v>74</v>
      </c>
      <c r="F7" s="169" t="s">
        <v>75</v>
      </c>
    </row>
    <row r="8" spans="1:6" s="172" customFormat="1">
      <c r="A8" s="62">
        <v>1</v>
      </c>
      <c r="B8" s="170" t="s">
        <v>127</v>
      </c>
      <c r="C8" s="65">
        <v>88</v>
      </c>
      <c r="D8" s="63" t="s">
        <v>125</v>
      </c>
      <c r="E8" s="63" t="s">
        <v>128</v>
      </c>
      <c r="F8" s="171">
        <v>49491.15</v>
      </c>
    </row>
    <row r="9" spans="1:6" s="77" customFormat="1">
      <c r="A9" s="62">
        <v>3</v>
      </c>
      <c r="B9" s="70" t="s">
        <v>127</v>
      </c>
      <c r="C9" s="61">
        <v>89</v>
      </c>
      <c r="D9" s="56" t="s">
        <v>91</v>
      </c>
      <c r="E9" s="56" t="s">
        <v>129</v>
      </c>
      <c r="F9" s="173">
        <v>482.07</v>
      </c>
    </row>
    <row r="10" spans="1:6" s="77" customFormat="1">
      <c r="A10" s="62"/>
      <c r="B10" s="70" t="s">
        <v>130</v>
      </c>
      <c r="C10" s="61">
        <v>126</v>
      </c>
      <c r="D10" s="56" t="s">
        <v>91</v>
      </c>
      <c r="E10" s="56" t="s">
        <v>129</v>
      </c>
      <c r="F10" s="173">
        <v>2178.59</v>
      </c>
    </row>
    <row r="11" spans="1:6" s="77" customFormat="1">
      <c r="A11" s="62">
        <v>5</v>
      </c>
      <c r="B11" s="70" t="s">
        <v>131</v>
      </c>
      <c r="C11" s="57">
        <v>110</v>
      </c>
      <c r="D11" s="57" t="s">
        <v>123</v>
      </c>
      <c r="E11" s="56" t="s">
        <v>124</v>
      </c>
      <c r="F11" s="174">
        <v>206.19</v>
      </c>
    </row>
    <row r="12" spans="1:6" s="77" customFormat="1">
      <c r="A12" s="62">
        <v>6</v>
      </c>
      <c r="B12" s="70" t="s">
        <v>131</v>
      </c>
      <c r="C12" s="57">
        <v>111</v>
      </c>
      <c r="D12" s="57" t="s">
        <v>90</v>
      </c>
      <c r="E12" s="56" t="s">
        <v>77</v>
      </c>
      <c r="F12" s="174">
        <v>4095.49</v>
      </c>
    </row>
    <row r="13" spans="1:6" s="77" customFormat="1">
      <c r="A13" s="62">
        <v>8</v>
      </c>
      <c r="B13" s="70" t="s">
        <v>131</v>
      </c>
      <c r="C13" s="57">
        <v>112</v>
      </c>
      <c r="D13" s="57" t="s">
        <v>132</v>
      </c>
      <c r="E13" s="61" t="s">
        <v>133</v>
      </c>
      <c r="F13" s="174">
        <v>724.6</v>
      </c>
    </row>
    <row r="14" spans="1:6" s="177" customFormat="1">
      <c r="A14" s="20"/>
      <c r="B14" s="175" t="s">
        <v>78</v>
      </c>
      <c r="C14" s="175"/>
      <c r="D14" s="175"/>
      <c r="E14" s="175"/>
      <c r="F14" s="176">
        <f>SUM(F8:F13)</f>
        <v>57178.09</v>
      </c>
    </row>
  </sheetData>
  <mergeCells count="2">
    <mergeCell ref="A3:F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7" sqref="I17"/>
    </sheetView>
  </sheetViews>
  <sheetFormatPr defaultRowHeight="12.75"/>
  <cols>
    <col min="2" max="2" width="15.8554687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78" t="s">
        <v>79</v>
      </c>
      <c r="B1" s="78"/>
      <c r="C1" s="77"/>
      <c r="D1" s="77"/>
      <c r="E1" s="77"/>
      <c r="F1" s="77"/>
    </row>
    <row r="2" spans="1:6">
      <c r="A2" s="77"/>
      <c r="B2" s="77"/>
      <c r="C2" s="77"/>
      <c r="D2" s="77"/>
      <c r="E2" s="77"/>
      <c r="F2" s="77"/>
    </row>
    <row r="3" spans="1:6">
      <c r="A3" s="77"/>
      <c r="B3" s="78" t="s">
        <v>80</v>
      </c>
      <c r="C3" s="77"/>
      <c r="D3" s="77"/>
      <c r="E3" s="77"/>
      <c r="F3" s="77"/>
    </row>
    <row r="4" spans="1:6">
      <c r="A4" s="77"/>
      <c r="B4" s="78"/>
      <c r="C4" s="77"/>
      <c r="D4" s="77"/>
      <c r="E4" s="77"/>
      <c r="F4" s="77"/>
    </row>
    <row r="5" spans="1:6">
      <c r="A5" s="164"/>
      <c r="B5" s="164"/>
      <c r="C5" s="164"/>
      <c r="D5" s="165" t="s">
        <v>126</v>
      </c>
      <c r="E5" s="165"/>
      <c r="F5" s="53"/>
    </row>
    <row r="6" spans="1:6" ht="13.5" thickBot="1">
      <c r="A6" s="77"/>
      <c r="B6" s="77"/>
      <c r="C6" s="77"/>
      <c r="D6" s="77"/>
      <c r="E6" s="77"/>
      <c r="F6" s="77"/>
    </row>
    <row r="7" spans="1:6" ht="102">
      <c r="A7" s="68" t="s">
        <v>81</v>
      </c>
      <c r="B7" s="66" t="s">
        <v>71</v>
      </c>
      <c r="C7" s="51" t="s">
        <v>72</v>
      </c>
      <c r="D7" s="50" t="s">
        <v>82</v>
      </c>
      <c r="E7" s="52" t="s">
        <v>74</v>
      </c>
      <c r="F7" s="50" t="s">
        <v>75</v>
      </c>
    </row>
    <row r="8" spans="1:6">
      <c r="A8" s="63">
        <v>1</v>
      </c>
      <c r="B8" s="72" t="s">
        <v>127</v>
      </c>
      <c r="C8" s="62">
        <v>90</v>
      </c>
      <c r="D8" s="60" t="s">
        <v>86</v>
      </c>
      <c r="E8" s="60" t="s">
        <v>134</v>
      </c>
      <c r="F8" s="74">
        <v>8950.57</v>
      </c>
    </row>
    <row r="9" spans="1:6">
      <c r="A9" s="63">
        <v>2</v>
      </c>
      <c r="B9" s="72" t="s">
        <v>131</v>
      </c>
      <c r="C9" s="62">
        <v>113</v>
      </c>
      <c r="D9" s="60" t="s">
        <v>86</v>
      </c>
      <c r="E9" s="60" t="s">
        <v>122</v>
      </c>
      <c r="F9" s="74">
        <v>1621.34</v>
      </c>
    </row>
    <row r="10" spans="1:6" ht="25.5">
      <c r="A10" s="63">
        <v>3</v>
      </c>
      <c r="B10" s="71" t="s">
        <v>127</v>
      </c>
      <c r="C10" s="61">
        <v>92</v>
      </c>
      <c r="D10" s="55" t="s">
        <v>83</v>
      </c>
      <c r="E10" s="178" t="s">
        <v>135</v>
      </c>
      <c r="F10" s="75">
        <v>484.1</v>
      </c>
    </row>
    <row r="11" spans="1:6">
      <c r="A11" s="63">
        <v>4</v>
      </c>
      <c r="B11" s="72" t="s">
        <v>127</v>
      </c>
      <c r="C11" s="62">
        <v>91</v>
      </c>
      <c r="D11" s="60" t="s">
        <v>76</v>
      </c>
      <c r="E11" s="60" t="s">
        <v>87</v>
      </c>
      <c r="F11" s="74">
        <v>1006.65</v>
      </c>
    </row>
    <row r="12" spans="1:6">
      <c r="A12" s="63">
        <v>5</v>
      </c>
      <c r="B12" s="71" t="s">
        <v>127</v>
      </c>
      <c r="C12" s="61">
        <v>93</v>
      </c>
      <c r="D12" s="55" t="s">
        <v>84</v>
      </c>
      <c r="E12" s="64" t="s">
        <v>88</v>
      </c>
      <c r="F12" s="75">
        <v>178.5</v>
      </c>
    </row>
    <row r="13" spans="1:6">
      <c r="A13" s="63">
        <v>6</v>
      </c>
      <c r="B13" s="71" t="s">
        <v>127</v>
      </c>
      <c r="C13" s="61">
        <v>94</v>
      </c>
      <c r="D13" s="55" t="s">
        <v>89</v>
      </c>
      <c r="E13" s="64" t="s">
        <v>88</v>
      </c>
      <c r="F13" s="75">
        <v>6258.84</v>
      </c>
    </row>
    <row r="14" spans="1:6">
      <c r="A14" s="63">
        <v>7</v>
      </c>
      <c r="B14" s="71" t="s">
        <v>136</v>
      </c>
      <c r="C14" s="61">
        <v>123</v>
      </c>
      <c r="D14" s="55" t="s">
        <v>137</v>
      </c>
      <c r="E14" s="64" t="s">
        <v>138</v>
      </c>
      <c r="F14" s="75">
        <v>485</v>
      </c>
    </row>
    <row r="15" spans="1:6">
      <c r="A15" s="57"/>
      <c r="B15" s="76" t="s">
        <v>78</v>
      </c>
      <c r="C15" s="58"/>
      <c r="D15" s="41"/>
      <c r="E15" s="59"/>
      <c r="F15" s="73">
        <f>SUM(F8:F14)</f>
        <v>18985</v>
      </c>
    </row>
  </sheetData>
  <mergeCells count="2">
    <mergeCell ref="A5:C5"/>
    <mergeCell ref="D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opLeftCell="A61" workbookViewId="0">
      <selection activeCell="I24" sqref="I24"/>
    </sheetView>
  </sheetViews>
  <sheetFormatPr defaultRowHeight="12.75"/>
  <cols>
    <col min="1" max="1" width="25.42578125" customWidth="1"/>
    <col min="2" max="2" width="19.140625" customWidth="1"/>
    <col min="3" max="3" width="10.28515625" customWidth="1"/>
    <col min="4" max="4" width="30.28515625" customWidth="1"/>
    <col min="5" max="5" width="34.42578125" customWidth="1"/>
  </cols>
  <sheetData>
    <row r="1" spans="1:5">
      <c r="A1" s="78" t="s">
        <v>58</v>
      </c>
      <c r="B1" s="78"/>
      <c r="C1" s="78"/>
      <c r="D1" s="78"/>
      <c r="E1" s="77"/>
    </row>
    <row r="2" spans="1:5">
      <c r="A2" s="77"/>
      <c r="B2" s="77"/>
      <c r="C2" s="77"/>
      <c r="D2" s="77"/>
      <c r="E2" s="77"/>
    </row>
    <row r="3" spans="1:5">
      <c r="A3" s="78" t="s">
        <v>59</v>
      </c>
      <c r="B3" s="78"/>
      <c r="C3" s="78"/>
      <c r="D3" s="78"/>
      <c r="E3" s="78"/>
    </row>
    <row r="4" spans="1:5">
      <c r="A4" s="78" t="s">
        <v>0</v>
      </c>
      <c r="B4" s="78"/>
      <c r="C4" s="78"/>
      <c r="D4" s="78"/>
      <c r="E4" s="77"/>
    </row>
    <row r="5" spans="1:5">
      <c r="A5" s="78"/>
      <c r="B5" s="78"/>
      <c r="C5" s="78"/>
      <c r="D5" s="78"/>
      <c r="E5" s="77"/>
    </row>
    <row r="6" spans="1:5">
      <c r="A6" s="78"/>
      <c r="B6" s="79"/>
      <c r="C6" s="78"/>
      <c r="D6" s="107" t="s">
        <v>1</v>
      </c>
      <c r="E6" s="80" t="s">
        <v>126</v>
      </c>
    </row>
    <row r="7" spans="1:5">
      <c r="A7" s="77"/>
      <c r="B7" s="78"/>
      <c r="C7" s="78"/>
      <c r="D7" s="78"/>
      <c r="E7" s="77"/>
    </row>
    <row r="8" spans="1:5">
      <c r="A8" s="85" t="s">
        <v>2</v>
      </c>
      <c r="B8" s="85" t="s">
        <v>3</v>
      </c>
      <c r="C8" s="85" t="s">
        <v>4</v>
      </c>
      <c r="D8" s="85" t="s">
        <v>5</v>
      </c>
      <c r="E8" s="85" t="s">
        <v>6</v>
      </c>
    </row>
    <row r="9" spans="1:5" ht="13.5" thickBot="1">
      <c r="A9" s="86" t="s">
        <v>7</v>
      </c>
      <c r="B9" s="85"/>
      <c r="C9" s="85"/>
      <c r="D9" s="91">
        <v>0</v>
      </c>
      <c r="E9" s="85"/>
    </row>
    <row r="10" spans="1:5">
      <c r="A10" s="88" t="s">
        <v>8</v>
      </c>
      <c r="B10" s="159"/>
      <c r="C10" s="120"/>
      <c r="D10" s="87"/>
      <c r="E10" s="77"/>
    </row>
    <row r="11" spans="1:5">
      <c r="A11" s="88"/>
      <c r="B11" s="163"/>
      <c r="C11" s="120"/>
      <c r="D11" s="87"/>
      <c r="E11" s="77"/>
    </row>
    <row r="12" spans="1:5">
      <c r="A12" s="88"/>
      <c r="B12" s="163" t="s">
        <v>139</v>
      </c>
      <c r="C12" s="120">
        <v>12</v>
      </c>
      <c r="D12" s="87">
        <v>126858</v>
      </c>
      <c r="E12" s="82" t="s">
        <v>140</v>
      </c>
    </row>
    <row r="13" spans="1:5">
      <c r="A13" s="88"/>
      <c r="B13" s="163" t="s">
        <v>139</v>
      </c>
      <c r="C13" s="82">
        <v>15</v>
      </c>
      <c r="D13" s="89">
        <v>163826</v>
      </c>
      <c r="E13" s="82" t="s">
        <v>141</v>
      </c>
    </row>
    <row r="14" spans="1:5">
      <c r="A14" s="127"/>
      <c r="B14" s="163"/>
      <c r="C14" s="94"/>
      <c r="D14" s="95"/>
      <c r="E14" s="82"/>
    </row>
    <row r="15" spans="1:5">
      <c r="A15" s="127"/>
      <c r="B15" s="119"/>
      <c r="C15" s="94"/>
      <c r="D15" s="95"/>
      <c r="E15" s="82"/>
    </row>
    <row r="16" spans="1:5" ht="13.5" thickBot="1">
      <c r="A16" s="142" t="s">
        <v>9</v>
      </c>
      <c r="B16" s="143"/>
      <c r="C16" s="144"/>
      <c r="D16" s="145">
        <f>D9+D12+D13</f>
        <v>290684</v>
      </c>
      <c r="E16" s="83"/>
    </row>
    <row r="17" spans="1:5">
      <c r="A17" s="92" t="s">
        <v>10</v>
      </c>
      <c r="B17" s="93"/>
      <c r="C17" s="94"/>
      <c r="D17" s="95">
        <v>0</v>
      </c>
      <c r="E17" s="94"/>
    </row>
    <row r="18" spans="1:5">
      <c r="A18" s="81" t="s">
        <v>11</v>
      </c>
      <c r="B18" s="163" t="s">
        <v>139</v>
      </c>
      <c r="C18" s="120">
        <v>12</v>
      </c>
      <c r="D18" s="89">
        <v>15624</v>
      </c>
      <c r="E18" s="119" t="s">
        <v>142</v>
      </c>
    </row>
    <row r="19" spans="1:5">
      <c r="A19" s="96"/>
      <c r="B19" s="94"/>
      <c r="C19" s="94"/>
      <c r="D19" s="95"/>
      <c r="E19" s="82"/>
    </row>
    <row r="20" spans="1:5" ht="13.5" thickBot="1">
      <c r="A20" s="142" t="s">
        <v>12</v>
      </c>
      <c r="B20" s="144"/>
      <c r="C20" s="144"/>
      <c r="D20" s="145">
        <f>SUM(D17:D19)</f>
        <v>15624</v>
      </c>
      <c r="E20" s="83"/>
    </row>
    <row r="21" spans="1:5">
      <c r="A21" s="92" t="s">
        <v>13</v>
      </c>
      <c r="B21" s="97"/>
      <c r="C21" s="97"/>
      <c r="D21" s="98">
        <v>0</v>
      </c>
      <c r="E21" s="99"/>
    </row>
    <row r="22" spans="1:5">
      <c r="A22" s="81" t="s">
        <v>14</v>
      </c>
      <c r="B22" s="77"/>
      <c r="C22" s="82"/>
      <c r="D22" s="89">
        <v>0</v>
      </c>
      <c r="E22" s="82"/>
    </row>
    <row r="23" spans="1:5">
      <c r="A23" s="96"/>
      <c r="B23" s="92"/>
      <c r="C23" s="92"/>
      <c r="D23" s="95"/>
      <c r="E23" s="94"/>
    </row>
    <row r="24" spans="1:5" ht="13.5" thickBot="1">
      <c r="A24" s="90" t="s">
        <v>15</v>
      </c>
      <c r="B24" s="90"/>
      <c r="C24" s="90"/>
      <c r="D24" s="91">
        <f>SUM(D21:D23)</f>
        <v>0</v>
      </c>
      <c r="E24" s="83"/>
    </row>
    <row r="25" spans="1:5">
      <c r="A25" s="92" t="s">
        <v>16</v>
      </c>
      <c r="B25" s="92"/>
      <c r="C25" s="92"/>
      <c r="D25" s="95"/>
      <c r="E25" s="94"/>
    </row>
    <row r="26" spans="1:5">
      <c r="A26" s="96" t="s">
        <v>17</v>
      </c>
      <c r="B26" s="163"/>
      <c r="C26" s="92"/>
      <c r="D26" s="95"/>
      <c r="E26" s="82"/>
    </row>
    <row r="27" spans="1:5">
      <c r="A27" s="96"/>
      <c r="B27" s="159"/>
      <c r="C27" s="92"/>
      <c r="D27" s="95"/>
      <c r="E27" s="82"/>
    </row>
    <row r="28" spans="1:5">
      <c r="A28" s="96"/>
      <c r="B28" s="159"/>
      <c r="C28" s="92"/>
      <c r="D28" s="95"/>
      <c r="E28" s="94"/>
    </row>
    <row r="29" spans="1:5" ht="13.5" thickBot="1">
      <c r="A29" s="142" t="s">
        <v>18</v>
      </c>
      <c r="B29" s="146"/>
      <c r="C29" s="142"/>
      <c r="D29" s="145">
        <f>SUM(D25:D28)</f>
        <v>0</v>
      </c>
      <c r="E29" s="83"/>
    </row>
    <row r="30" spans="1:5">
      <c r="A30" s="121" t="s">
        <v>19</v>
      </c>
      <c r="B30" s="124"/>
      <c r="C30" s="123"/>
      <c r="D30" s="98">
        <v>0</v>
      </c>
      <c r="E30" s="97"/>
    </row>
    <row r="31" spans="1:5">
      <c r="A31" s="121" t="s">
        <v>60</v>
      </c>
      <c r="B31" s="163"/>
      <c r="C31" s="161">
        <v>0</v>
      </c>
      <c r="D31" s="98">
        <v>0</v>
      </c>
      <c r="E31" s="82" t="s">
        <v>61</v>
      </c>
    </row>
    <row r="32" spans="1:5">
      <c r="A32" s="139"/>
      <c r="B32" s="163"/>
      <c r="C32" s="162"/>
      <c r="D32" s="140"/>
      <c r="E32" s="82"/>
    </row>
    <row r="33" spans="1:5">
      <c r="A33" s="109"/>
      <c r="B33" s="163"/>
      <c r="C33" s="109"/>
      <c r="D33" s="110"/>
      <c r="E33" s="82"/>
    </row>
    <row r="34" spans="1:5">
      <c r="A34" s="109"/>
      <c r="B34" s="119"/>
      <c r="C34" s="109"/>
      <c r="D34" s="110"/>
      <c r="E34" s="82"/>
    </row>
    <row r="35" spans="1:5">
      <c r="A35" s="141" t="s">
        <v>20</v>
      </c>
      <c r="B35" s="124"/>
      <c r="C35" s="122"/>
      <c r="D35" s="98">
        <v>0</v>
      </c>
      <c r="E35" s="82"/>
    </row>
    <row r="36" spans="1:5" ht="13.5" thickBot="1">
      <c r="A36" s="144" t="s">
        <v>21</v>
      </c>
      <c r="B36" s="147"/>
      <c r="C36" s="142"/>
      <c r="D36" s="145">
        <f>SUM(D30:D35)</f>
        <v>0</v>
      </c>
      <c r="E36" s="100"/>
    </row>
    <row r="37" spans="1:5">
      <c r="A37" s="97" t="s">
        <v>22</v>
      </c>
      <c r="B37" s="97"/>
      <c r="C37" s="97"/>
      <c r="D37" s="98">
        <v>0</v>
      </c>
      <c r="E37" s="97"/>
    </row>
    <row r="38" spans="1:5">
      <c r="A38" s="129" t="s">
        <v>23</v>
      </c>
      <c r="B38" s="163"/>
      <c r="C38" s="84"/>
      <c r="D38" s="89">
        <v>0</v>
      </c>
      <c r="E38" s="119"/>
    </row>
    <row r="39" spans="1:5">
      <c r="A39" s="160"/>
      <c r="B39" s="163" t="s">
        <v>139</v>
      </c>
      <c r="C39" s="120">
        <v>12</v>
      </c>
      <c r="D39" s="95">
        <v>59616</v>
      </c>
      <c r="E39" s="82" t="s">
        <v>62</v>
      </c>
    </row>
    <row r="40" spans="1:5">
      <c r="A40" s="160"/>
      <c r="B40" s="163"/>
      <c r="C40" s="92"/>
      <c r="D40" s="95">
        <v>0</v>
      </c>
      <c r="E40" s="82"/>
    </row>
    <row r="41" spans="1:5">
      <c r="A41" s="129"/>
      <c r="B41" s="119"/>
      <c r="C41" s="92"/>
      <c r="D41" s="95"/>
      <c r="E41" s="130"/>
    </row>
    <row r="42" spans="1:5" ht="13.5" thickBot="1">
      <c r="A42" s="142" t="s">
        <v>24</v>
      </c>
      <c r="B42" s="142"/>
      <c r="C42" s="142"/>
      <c r="D42" s="145">
        <f>SUM(D37:D41)</f>
        <v>59616</v>
      </c>
      <c r="E42" s="102"/>
    </row>
    <row r="43" spans="1:5">
      <c r="A43" s="97" t="s">
        <v>25</v>
      </c>
      <c r="B43" s="163"/>
      <c r="C43" s="97"/>
      <c r="D43" s="98">
        <v>0</v>
      </c>
      <c r="E43" s="97"/>
    </row>
    <row r="44" spans="1:5">
      <c r="A44" s="108" t="s">
        <v>26</v>
      </c>
      <c r="B44" s="163" t="s">
        <v>139</v>
      </c>
      <c r="C44" s="120">
        <v>12</v>
      </c>
      <c r="D44" s="89">
        <v>34224</v>
      </c>
      <c r="E44" s="82" t="s">
        <v>62</v>
      </c>
    </row>
    <row r="45" spans="1:5">
      <c r="A45" s="81"/>
      <c r="B45" s="163" t="s">
        <v>139</v>
      </c>
      <c r="C45" s="84">
        <v>15</v>
      </c>
      <c r="D45" s="89">
        <v>2418</v>
      </c>
      <c r="E45" s="82" t="s">
        <v>63</v>
      </c>
    </row>
    <row r="46" spans="1:5" ht="13.5" thickBot="1">
      <c r="A46" s="96"/>
      <c r="B46" s="163"/>
      <c r="C46" s="92"/>
      <c r="D46" s="95"/>
      <c r="E46" s="136" t="s">
        <v>143</v>
      </c>
    </row>
    <row r="47" spans="1:5" ht="13.5" thickBot="1">
      <c r="A47" s="148" t="s">
        <v>27</v>
      </c>
      <c r="B47" s="149"/>
      <c r="C47" s="149"/>
      <c r="D47" s="150">
        <f>SUM(D43:D46)</f>
        <v>36642</v>
      </c>
      <c r="E47" s="135"/>
    </row>
    <row r="48" spans="1:5">
      <c r="A48" s="124" t="s">
        <v>28</v>
      </c>
      <c r="B48" s="124"/>
      <c r="C48" s="124"/>
      <c r="D48" s="133">
        <v>0</v>
      </c>
      <c r="E48" s="134"/>
    </row>
    <row r="49" spans="1:5">
      <c r="A49" s="109" t="s">
        <v>29</v>
      </c>
      <c r="B49" s="163"/>
      <c r="C49" s="120"/>
      <c r="D49" s="110">
        <v>0</v>
      </c>
      <c r="E49" s="132" t="s">
        <v>144</v>
      </c>
    </row>
    <row r="50" spans="1:5">
      <c r="A50" s="109"/>
      <c r="B50" s="163" t="s">
        <v>139</v>
      </c>
      <c r="C50" s="109">
        <v>15</v>
      </c>
      <c r="D50" s="110">
        <v>44</v>
      </c>
      <c r="E50" s="132" t="s">
        <v>145</v>
      </c>
    </row>
    <row r="51" spans="1:5">
      <c r="A51" s="125"/>
      <c r="B51" s="163"/>
      <c r="C51" s="125"/>
      <c r="D51" s="126">
        <v>0</v>
      </c>
      <c r="E51" s="132"/>
    </row>
    <row r="52" spans="1:5" ht="13.5" thickBot="1">
      <c r="A52" s="125"/>
      <c r="B52" s="163"/>
      <c r="C52" s="125"/>
      <c r="D52" s="126"/>
      <c r="E52" s="132"/>
    </row>
    <row r="53" spans="1:5" ht="13.5" thickBot="1">
      <c r="A53" s="151" t="s">
        <v>30</v>
      </c>
      <c r="B53" s="152"/>
      <c r="C53" s="152"/>
      <c r="D53" s="153">
        <f>D48+D49+D50+D51+D52</f>
        <v>44</v>
      </c>
      <c r="E53" s="137"/>
    </row>
    <row r="54" spans="1:5">
      <c r="A54" s="124" t="s">
        <v>31</v>
      </c>
      <c r="B54" s="124"/>
      <c r="C54" s="124"/>
      <c r="D54" s="133">
        <v>0</v>
      </c>
      <c r="E54" s="124"/>
    </row>
    <row r="55" spans="1:5">
      <c r="A55" s="101" t="s">
        <v>32</v>
      </c>
      <c r="B55" s="179"/>
      <c r="C55" s="97"/>
      <c r="D55" s="98">
        <v>0</v>
      </c>
      <c r="E55" s="131" t="s">
        <v>64</v>
      </c>
    </row>
    <row r="56" spans="1:5">
      <c r="A56" s="81"/>
      <c r="B56" s="84"/>
      <c r="C56" s="84"/>
      <c r="D56" s="89"/>
      <c r="E56" s="82"/>
    </row>
    <row r="57" spans="1:5" ht="13.5" thickBot="1">
      <c r="A57" s="142" t="s">
        <v>33</v>
      </c>
      <c r="B57" s="142"/>
      <c r="C57" s="142"/>
      <c r="D57" s="145">
        <f>SUM(D54:D56)</f>
        <v>0</v>
      </c>
      <c r="E57" s="100"/>
    </row>
    <row r="58" spans="1:5">
      <c r="A58" s="97" t="s">
        <v>34</v>
      </c>
      <c r="B58" s="97"/>
      <c r="C58" s="97"/>
      <c r="D58" s="98">
        <v>0</v>
      </c>
      <c r="E58" s="99"/>
    </row>
    <row r="59" spans="1:5">
      <c r="A59" s="81" t="s">
        <v>35</v>
      </c>
      <c r="B59" s="163"/>
      <c r="C59" s="84"/>
      <c r="D59" s="98">
        <v>0</v>
      </c>
      <c r="E59" s="82" t="s">
        <v>65</v>
      </c>
    </row>
    <row r="60" spans="1:5">
      <c r="A60" s="81"/>
      <c r="B60" s="84"/>
      <c r="C60" s="84"/>
      <c r="D60" s="98"/>
      <c r="E60" s="82"/>
    </row>
    <row r="61" spans="1:5" ht="13.5" thickBot="1">
      <c r="A61" s="142" t="s">
        <v>36</v>
      </c>
      <c r="B61" s="142"/>
      <c r="C61" s="142"/>
      <c r="D61" s="145">
        <f>SUM(D58:D60)</f>
        <v>0</v>
      </c>
      <c r="E61" s="100"/>
    </row>
    <row r="62" spans="1:5">
      <c r="A62" s="103" t="s">
        <v>37</v>
      </c>
      <c r="B62" s="103"/>
      <c r="C62" s="103"/>
      <c r="D62" s="104">
        <v>0</v>
      </c>
      <c r="E62" s="105"/>
    </row>
    <row r="63" spans="1:5">
      <c r="A63" s="101" t="s">
        <v>38</v>
      </c>
      <c r="B63" s="163"/>
      <c r="C63" s="84"/>
      <c r="D63" s="98">
        <v>0</v>
      </c>
      <c r="E63" s="82" t="s">
        <v>66</v>
      </c>
    </row>
    <row r="64" spans="1:5">
      <c r="A64" s="101"/>
      <c r="B64" s="84"/>
      <c r="C64" s="84"/>
      <c r="D64" s="98"/>
      <c r="E64" s="82"/>
    </row>
    <row r="65" spans="1:5" ht="13.5" thickBot="1">
      <c r="A65" s="142" t="s">
        <v>39</v>
      </c>
      <c r="B65" s="142"/>
      <c r="C65" s="142"/>
      <c r="D65" s="145">
        <f>SUM(D62:D64)</f>
        <v>0</v>
      </c>
      <c r="E65" s="100"/>
    </row>
    <row r="66" spans="1:5">
      <c r="A66" s="97" t="s">
        <v>40</v>
      </c>
      <c r="B66" s="84"/>
      <c r="C66" s="97"/>
      <c r="D66" s="98">
        <v>0</v>
      </c>
      <c r="E66" s="99"/>
    </row>
    <row r="67" spans="1:5">
      <c r="A67" s="81" t="s">
        <v>41</v>
      </c>
      <c r="B67" s="163"/>
      <c r="C67" s="84">
        <v>0</v>
      </c>
      <c r="D67" s="89">
        <v>0</v>
      </c>
      <c r="E67" s="82" t="s">
        <v>67</v>
      </c>
    </row>
    <row r="68" spans="1:5">
      <c r="A68" s="81"/>
      <c r="B68" s="106"/>
      <c r="C68" s="84"/>
      <c r="D68" s="89"/>
      <c r="E68" s="82"/>
    </row>
    <row r="69" spans="1:5" ht="13.5" thickBot="1">
      <c r="A69" s="154" t="s">
        <v>42</v>
      </c>
      <c r="B69" s="154"/>
      <c r="C69" s="154"/>
      <c r="D69" s="155">
        <f>SUM(D66:D68)</f>
        <v>0</v>
      </c>
      <c r="E69" s="111"/>
    </row>
    <row r="70" spans="1:5">
      <c r="A70" s="112" t="s">
        <v>43</v>
      </c>
      <c r="B70" s="113"/>
      <c r="C70" s="113"/>
      <c r="D70" s="114">
        <v>0</v>
      </c>
      <c r="E70" s="115"/>
    </row>
    <row r="71" spans="1:5">
      <c r="A71" s="116" t="s">
        <v>44</v>
      </c>
      <c r="B71" s="163"/>
      <c r="C71" s="109">
        <v>0</v>
      </c>
      <c r="D71" s="110">
        <v>0</v>
      </c>
      <c r="E71" s="117" t="s">
        <v>68</v>
      </c>
    </row>
    <row r="72" spans="1:5">
      <c r="A72" s="116"/>
      <c r="B72" s="119"/>
      <c r="C72" s="109">
        <v>0</v>
      </c>
      <c r="D72" s="110">
        <v>0</v>
      </c>
      <c r="E72" s="117"/>
    </row>
    <row r="73" spans="1:5" ht="13.5" thickBot="1">
      <c r="A73" s="156" t="s">
        <v>45</v>
      </c>
      <c r="B73" s="157"/>
      <c r="C73" s="157"/>
      <c r="D73" s="158">
        <f>SUM(D70:D72)</f>
        <v>0</v>
      </c>
      <c r="E73" s="118"/>
    </row>
    <row r="74" spans="1:5">
      <c r="A74" s="112" t="s">
        <v>46</v>
      </c>
      <c r="B74" s="113"/>
      <c r="C74" s="113"/>
      <c r="D74" s="114">
        <v>0</v>
      </c>
      <c r="E74" s="115"/>
    </row>
    <row r="75" spans="1:5">
      <c r="A75" s="116" t="s">
        <v>47</v>
      </c>
      <c r="B75" s="163"/>
      <c r="C75" s="120"/>
      <c r="D75" s="110">
        <v>0</v>
      </c>
      <c r="E75" s="128"/>
    </row>
    <row r="76" spans="1:5">
      <c r="A76" s="116"/>
      <c r="B76" s="163" t="s">
        <v>139</v>
      </c>
      <c r="C76" s="109">
        <v>15</v>
      </c>
      <c r="D76" s="110">
        <v>8229</v>
      </c>
      <c r="E76" s="128" t="s">
        <v>69</v>
      </c>
    </row>
    <row r="77" spans="1:5" ht="13.5" thickBot="1">
      <c r="A77" s="156" t="s">
        <v>48</v>
      </c>
      <c r="B77" s="157"/>
      <c r="C77" s="157"/>
      <c r="D77" s="158">
        <f>SUM(D74:D76)</f>
        <v>8229</v>
      </c>
      <c r="E77" s="118"/>
    </row>
    <row r="78" spans="1:5">
      <c r="A78" s="77"/>
      <c r="B78" s="77"/>
      <c r="C78" s="77"/>
      <c r="D78" s="138">
        <f>D16+D20+D36+D42+D47+D53+D57+D61+D65+D69+D73+D76</f>
        <v>410839</v>
      </c>
      <c r="E78" s="7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workbookViewId="0">
      <selection sqref="A1:E82"/>
    </sheetView>
  </sheetViews>
  <sheetFormatPr defaultRowHeight="12.75"/>
  <cols>
    <col min="1" max="1" width="22.85546875" customWidth="1"/>
    <col min="2" max="2" width="14.7109375" customWidth="1"/>
    <col min="3" max="3" width="18.28515625" customWidth="1"/>
    <col min="4" max="4" width="28.42578125" customWidth="1"/>
    <col min="5" max="5" width="31.28515625" customWidth="1"/>
  </cols>
  <sheetData>
    <row r="1" spans="1:5">
      <c r="A1" s="78" t="s">
        <v>92</v>
      </c>
      <c r="B1" s="78"/>
      <c r="C1" s="78"/>
      <c r="D1" s="78"/>
      <c r="E1" s="77"/>
    </row>
    <row r="2" spans="1:5">
      <c r="A2" s="77"/>
      <c r="B2" s="77"/>
      <c r="C2" s="77"/>
      <c r="D2" s="77"/>
      <c r="E2" s="77"/>
    </row>
    <row r="3" spans="1:5">
      <c r="A3" s="78" t="s">
        <v>146</v>
      </c>
      <c r="B3" s="78"/>
      <c r="C3" s="78"/>
      <c r="D3" s="78"/>
      <c r="E3" s="78"/>
    </row>
    <row r="4" spans="1:5">
      <c r="A4" s="78" t="s">
        <v>0</v>
      </c>
      <c r="B4" s="78"/>
      <c r="C4" s="78"/>
      <c r="D4" s="78"/>
      <c r="E4" s="77"/>
    </row>
    <row r="5" spans="1:5">
      <c r="A5" s="78"/>
      <c r="B5" s="78"/>
      <c r="C5" s="78"/>
      <c r="D5" s="78"/>
      <c r="E5" s="77"/>
    </row>
    <row r="6" spans="1:5">
      <c r="A6" s="78"/>
      <c r="B6" s="79"/>
      <c r="C6" s="78"/>
      <c r="D6" s="107" t="s">
        <v>1</v>
      </c>
      <c r="E6" s="80" t="s">
        <v>147</v>
      </c>
    </row>
    <row r="7" spans="1:5">
      <c r="A7" s="77"/>
      <c r="B7" s="78"/>
      <c r="C7" s="78"/>
      <c r="D7" s="78"/>
      <c r="E7" s="77"/>
    </row>
    <row r="8" spans="1:5">
      <c r="A8" s="45" t="s">
        <v>2</v>
      </c>
      <c r="B8" s="45" t="s">
        <v>3</v>
      </c>
      <c r="C8" s="45" t="s">
        <v>4</v>
      </c>
      <c r="D8" s="45" t="s">
        <v>5</v>
      </c>
      <c r="E8" s="45" t="s">
        <v>6</v>
      </c>
    </row>
    <row r="9" spans="1:5">
      <c r="A9" s="47" t="s">
        <v>7</v>
      </c>
      <c r="B9" s="45"/>
      <c r="C9" s="45"/>
      <c r="D9" s="46">
        <v>616132</v>
      </c>
      <c r="E9" s="45"/>
    </row>
    <row r="10" spans="1:5">
      <c r="A10" s="42"/>
      <c r="B10" s="109"/>
      <c r="C10" s="44"/>
      <c r="D10" s="43"/>
      <c r="E10" s="42"/>
    </row>
    <row r="11" spans="1:5">
      <c r="A11" s="42" t="s">
        <v>8</v>
      </c>
      <c r="B11" s="2" t="s">
        <v>148</v>
      </c>
      <c r="C11" s="41">
        <v>13</v>
      </c>
      <c r="D11" s="110">
        <v>159230</v>
      </c>
      <c r="E11" s="41" t="s">
        <v>93</v>
      </c>
    </row>
    <row r="12" spans="1:5">
      <c r="A12" s="40"/>
      <c r="B12" s="2" t="s">
        <v>148</v>
      </c>
      <c r="C12" s="131">
        <v>14</v>
      </c>
      <c r="D12" s="98">
        <v>157891</v>
      </c>
      <c r="E12" s="131" t="s">
        <v>94</v>
      </c>
    </row>
    <row r="13" spans="1:5">
      <c r="A13" s="88"/>
      <c r="B13" s="2" t="s">
        <v>148</v>
      </c>
      <c r="C13" s="82">
        <v>20</v>
      </c>
      <c r="D13" s="89">
        <v>8000</v>
      </c>
      <c r="E13" s="131" t="s">
        <v>149</v>
      </c>
    </row>
    <row r="14" spans="1:5">
      <c r="A14" s="127"/>
      <c r="B14" s="92"/>
      <c r="C14" s="94"/>
      <c r="D14" s="95"/>
      <c r="E14" s="131"/>
    </row>
    <row r="15" spans="1:5" ht="13.5" thickBot="1">
      <c r="A15" s="5" t="s">
        <v>9</v>
      </c>
      <c r="B15" s="39"/>
      <c r="C15" s="5"/>
      <c r="D15" s="4">
        <f>D9+D10+D11+D12+D13+D14</f>
        <v>941253</v>
      </c>
      <c r="E15" s="83"/>
    </row>
    <row r="16" spans="1:5">
      <c r="A16" s="92" t="s">
        <v>95</v>
      </c>
      <c r="B16" s="93"/>
      <c r="C16" s="94"/>
      <c r="D16" s="95">
        <v>2016</v>
      </c>
      <c r="E16" s="94"/>
    </row>
    <row r="17" spans="1:5">
      <c r="A17" s="38" t="s">
        <v>96</v>
      </c>
      <c r="B17" s="2" t="s">
        <v>148</v>
      </c>
      <c r="C17" s="94">
        <v>13</v>
      </c>
      <c r="D17" s="95">
        <v>1008</v>
      </c>
      <c r="E17" s="82" t="s">
        <v>97</v>
      </c>
    </row>
    <row r="18" spans="1:5">
      <c r="A18" s="26" t="s">
        <v>98</v>
      </c>
      <c r="B18" s="37"/>
      <c r="C18" s="26"/>
      <c r="D18" s="25">
        <f>D16+D17</f>
        <v>3024</v>
      </c>
      <c r="E18" s="94"/>
    </row>
    <row r="19" spans="1:5">
      <c r="A19" s="36" t="s">
        <v>10</v>
      </c>
      <c r="B19" s="93"/>
      <c r="C19" s="34"/>
      <c r="D19" s="35">
        <v>20128</v>
      </c>
      <c r="E19" s="34"/>
    </row>
    <row r="20" spans="1:5">
      <c r="A20" s="81" t="s">
        <v>11</v>
      </c>
      <c r="B20" s="2" t="s">
        <v>148</v>
      </c>
      <c r="C20" s="82">
        <v>13</v>
      </c>
      <c r="D20" s="89">
        <v>10341</v>
      </c>
      <c r="E20" s="82" t="s">
        <v>97</v>
      </c>
    </row>
    <row r="21" spans="1:5">
      <c r="A21" s="33" t="s">
        <v>12</v>
      </c>
      <c r="B21" s="33"/>
      <c r="C21" s="33"/>
      <c r="D21" s="32">
        <f>D19+D20</f>
        <v>30469</v>
      </c>
      <c r="E21" s="31"/>
    </row>
    <row r="22" spans="1:5">
      <c r="A22" s="30" t="s">
        <v>13</v>
      </c>
      <c r="B22" s="97"/>
      <c r="C22" s="97"/>
      <c r="D22" s="98">
        <v>0</v>
      </c>
      <c r="E22" s="99"/>
    </row>
    <row r="23" spans="1:5">
      <c r="A23" s="81" t="s">
        <v>14</v>
      </c>
      <c r="B23" s="109"/>
      <c r="C23" s="82">
        <v>0</v>
      </c>
      <c r="D23" s="89">
        <v>0</v>
      </c>
      <c r="E23" s="82"/>
    </row>
    <row r="24" spans="1:5" ht="13.5" thickBot="1">
      <c r="A24" s="90" t="s">
        <v>15</v>
      </c>
      <c r="B24" s="90"/>
      <c r="C24" s="90"/>
      <c r="D24" s="91">
        <f>SUM(D22:D23)</f>
        <v>0</v>
      </c>
      <c r="E24" s="83"/>
    </row>
    <row r="25" spans="1:5">
      <c r="A25" s="92" t="s">
        <v>16</v>
      </c>
      <c r="B25" s="92"/>
      <c r="C25" s="92"/>
      <c r="D25" s="95">
        <v>0</v>
      </c>
      <c r="E25" s="94"/>
    </row>
    <row r="26" spans="1:5">
      <c r="A26" s="96" t="s">
        <v>17</v>
      </c>
      <c r="B26" s="84"/>
      <c r="C26" s="92"/>
      <c r="D26" s="95">
        <v>0</v>
      </c>
      <c r="E26" s="82"/>
    </row>
    <row r="27" spans="1:5" ht="13.5" thickBot="1">
      <c r="A27" s="90" t="s">
        <v>18</v>
      </c>
      <c r="B27" s="90"/>
      <c r="C27" s="90"/>
      <c r="D27" s="91">
        <f>SUM(D25:D26)</f>
        <v>0</v>
      </c>
      <c r="E27" s="83"/>
    </row>
    <row r="28" spans="1:5">
      <c r="A28" s="97" t="s">
        <v>19</v>
      </c>
      <c r="B28" s="77"/>
      <c r="C28" s="97">
        <v>0</v>
      </c>
      <c r="D28" s="98">
        <v>276</v>
      </c>
      <c r="E28" s="97"/>
    </row>
    <row r="29" spans="1:5">
      <c r="A29" s="108" t="s">
        <v>20</v>
      </c>
      <c r="B29" s="2"/>
      <c r="C29" s="28">
        <v>0</v>
      </c>
      <c r="D29" s="89">
        <v>0</v>
      </c>
      <c r="E29" s="82" t="s">
        <v>99</v>
      </c>
    </row>
    <row r="30" spans="1:5" ht="13.5" thickBot="1">
      <c r="A30" s="144" t="s">
        <v>21</v>
      </c>
      <c r="B30" s="147"/>
      <c r="C30" s="142"/>
      <c r="D30" s="4">
        <f>D28+D29</f>
        <v>276</v>
      </c>
      <c r="E30" s="100"/>
    </row>
    <row r="31" spans="1:5">
      <c r="A31" s="97" t="s">
        <v>22</v>
      </c>
      <c r="B31" s="30"/>
      <c r="C31" s="97"/>
      <c r="D31" s="98">
        <v>44586</v>
      </c>
      <c r="E31" s="97"/>
    </row>
    <row r="32" spans="1:5">
      <c r="A32" s="141" t="s">
        <v>23</v>
      </c>
      <c r="B32" s="2" t="s">
        <v>148</v>
      </c>
      <c r="C32" s="29">
        <v>13</v>
      </c>
      <c r="D32" s="89">
        <v>19312</v>
      </c>
      <c r="E32" s="82" t="s">
        <v>97</v>
      </c>
    </row>
    <row r="33" spans="1:5">
      <c r="A33" s="141"/>
      <c r="B33" s="2" t="s">
        <v>148</v>
      </c>
      <c r="C33" s="28">
        <v>14</v>
      </c>
      <c r="D33" s="95">
        <v>819</v>
      </c>
      <c r="E33" s="82" t="s">
        <v>100</v>
      </c>
    </row>
    <row r="34" spans="1:5">
      <c r="A34" s="81"/>
      <c r="B34" s="2"/>
      <c r="C34" s="92">
        <v>0</v>
      </c>
      <c r="D34" s="95">
        <v>0</v>
      </c>
      <c r="E34" s="82" t="s">
        <v>101</v>
      </c>
    </row>
    <row r="35" spans="1:5" ht="13.5" thickBot="1">
      <c r="A35" s="5" t="s">
        <v>24</v>
      </c>
      <c r="B35" s="5"/>
      <c r="C35" s="5"/>
      <c r="D35" s="4">
        <f>SUM(D31:D34)</f>
        <v>64717</v>
      </c>
      <c r="E35" s="102"/>
    </row>
    <row r="36" spans="1:5">
      <c r="A36" s="97" t="s">
        <v>25</v>
      </c>
      <c r="B36" s="97"/>
      <c r="C36" s="97"/>
      <c r="D36" s="98">
        <v>86280</v>
      </c>
      <c r="E36" s="97"/>
    </row>
    <row r="37" spans="1:5">
      <c r="A37" s="81" t="s">
        <v>26</v>
      </c>
      <c r="B37" s="2" t="s">
        <v>148</v>
      </c>
      <c r="C37" s="84">
        <v>13</v>
      </c>
      <c r="D37" s="27">
        <v>39308</v>
      </c>
      <c r="E37" s="82" t="s">
        <v>102</v>
      </c>
    </row>
    <row r="38" spans="1:5">
      <c r="A38" s="81"/>
      <c r="B38" s="2" t="s">
        <v>148</v>
      </c>
      <c r="C38" s="84">
        <v>14</v>
      </c>
      <c r="D38" s="89">
        <v>5270</v>
      </c>
      <c r="E38" s="82" t="s">
        <v>103</v>
      </c>
    </row>
    <row r="39" spans="1:5">
      <c r="A39" s="96"/>
      <c r="B39" s="92"/>
      <c r="C39" s="92"/>
      <c r="D39" s="95"/>
      <c r="E39" s="82"/>
    </row>
    <row r="40" spans="1:5">
      <c r="A40" s="26" t="s">
        <v>27</v>
      </c>
      <c r="B40" s="26"/>
      <c r="C40" s="26"/>
      <c r="D40" s="25">
        <f>SUM(D36:D39)</f>
        <v>130858</v>
      </c>
      <c r="E40" s="111"/>
    </row>
    <row r="41" spans="1:5">
      <c r="A41" s="109" t="s">
        <v>104</v>
      </c>
      <c r="B41" s="109"/>
      <c r="C41" s="109"/>
      <c r="D41" s="110">
        <v>20298</v>
      </c>
      <c r="E41" s="132"/>
    </row>
    <row r="42" spans="1:5">
      <c r="A42" s="20" t="s">
        <v>105</v>
      </c>
      <c r="B42" s="2" t="s">
        <v>148</v>
      </c>
      <c r="C42" s="109">
        <v>13</v>
      </c>
      <c r="D42" s="110">
        <v>8634</v>
      </c>
      <c r="E42" s="82" t="s">
        <v>106</v>
      </c>
    </row>
    <row r="43" spans="1:5">
      <c r="A43" s="109"/>
      <c r="B43" s="2" t="s">
        <v>148</v>
      </c>
      <c r="C43" s="109">
        <v>14</v>
      </c>
      <c r="D43" s="110">
        <v>1120</v>
      </c>
      <c r="E43" s="82" t="s">
        <v>107</v>
      </c>
    </row>
    <row r="44" spans="1:5">
      <c r="A44" s="109"/>
      <c r="B44" s="2" t="s">
        <v>148</v>
      </c>
      <c r="C44" s="109"/>
      <c r="D44" s="110"/>
      <c r="E44" s="82"/>
    </row>
    <row r="45" spans="1:5">
      <c r="A45" s="7" t="s">
        <v>108</v>
      </c>
      <c r="B45" s="7"/>
      <c r="C45" s="7"/>
      <c r="D45" s="6">
        <f>SUM(D41:D44)</f>
        <v>30052</v>
      </c>
      <c r="E45" s="132"/>
    </row>
    <row r="46" spans="1:5">
      <c r="A46" s="20"/>
      <c r="B46" s="20"/>
      <c r="C46" s="20"/>
      <c r="D46" s="19"/>
      <c r="E46" s="132"/>
    </row>
    <row r="47" spans="1:5">
      <c r="A47" s="109" t="s">
        <v>109</v>
      </c>
      <c r="B47" s="20"/>
      <c r="C47" s="20"/>
      <c r="D47" s="19">
        <v>6372</v>
      </c>
      <c r="E47" s="132"/>
    </row>
    <row r="48" spans="1:5">
      <c r="A48" s="24" t="s">
        <v>110</v>
      </c>
      <c r="B48" s="2" t="s">
        <v>148</v>
      </c>
      <c r="C48" s="17">
        <v>13</v>
      </c>
      <c r="D48" s="16">
        <v>3493.5</v>
      </c>
      <c r="E48" s="136" t="s">
        <v>111</v>
      </c>
    </row>
    <row r="49" spans="1:5" ht="13.5" thickBot="1">
      <c r="A49" s="23"/>
      <c r="B49" s="2"/>
      <c r="C49" s="17"/>
      <c r="D49" s="16"/>
      <c r="E49" s="136"/>
    </row>
    <row r="50" spans="1:5" ht="13.5" thickBot="1">
      <c r="A50" s="151" t="s">
        <v>112</v>
      </c>
      <c r="B50" s="152"/>
      <c r="C50" s="152"/>
      <c r="D50" s="153">
        <f>D47+D48+D49</f>
        <v>9865.5</v>
      </c>
      <c r="E50" s="9"/>
    </row>
    <row r="51" spans="1:5">
      <c r="A51" s="109" t="s">
        <v>28</v>
      </c>
      <c r="B51" s="22"/>
      <c r="C51" s="22"/>
      <c r="D51" s="21">
        <v>8401</v>
      </c>
      <c r="E51" s="134"/>
    </row>
    <row r="52" spans="1:5">
      <c r="A52" s="20" t="s">
        <v>29</v>
      </c>
      <c r="B52" s="2" t="s">
        <v>148</v>
      </c>
      <c r="C52" s="20"/>
      <c r="D52" s="19"/>
      <c r="E52" s="132" t="s">
        <v>113</v>
      </c>
    </row>
    <row r="53" spans="1:5">
      <c r="A53" s="20"/>
      <c r="B53" s="2" t="s">
        <v>148</v>
      </c>
      <c r="C53" s="20"/>
      <c r="D53" s="19"/>
      <c r="E53" s="132" t="s">
        <v>113</v>
      </c>
    </row>
    <row r="54" spans="1:5">
      <c r="A54" s="20"/>
      <c r="B54" s="2" t="s">
        <v>148</v>
      </c>
      <c r="C54" s="20">
        <v>14</v>
      </c>
      <c r="D54" s="19">
        <v>151</v>
      </c>
      <c r="E54" s="132" t="s">
        <v>150</v>
      </c>
    </row>
    <row r="55" spans="1:5" ht="13.5" thickBot="1">
      <c r="A55" s="18"/>
      <c r="B55" s="2"/>
      <c r="C55" s="17"/>
      <c r="D55" s="16"/>
      <c r="E55" s="132"/>
    </row>
    <row r="56" spans="1:5" ht="13.5" thickBot="1">
      <c r="A56" s="151" t="s">
        <v>30</v>
      </c>
      <c r="B56" s="15"/>
      <c r="C56" s="15"/>
      <c r="D56" s="14">
        <f>D51+D52+D53+D54+D55</f>
        <v>8552</v>
      </c>
      <c r="E56" s="136"/>
    </row>
    <row r="57" spans="1:5" ht="13.5" thickBot="1">
      <c r="A57" s="13" t="s">
        <v>114</v>
      </c>
      <c r="B57" s="12"/>
      <c r="C57" s="11"/>
      <c r="D57" s="10">
        <v>0</v>
      </c>
      <c r="E57" s="9"/>
    </row>
    <row r="58" spans="1:5">
      <c r="A58" s="124" t="s">
        <v>115</v>
      </c>
      <c r="B58" s="2"/>
      <c r="C58" s="124"/>
      <c r="D58" s="133"/>
      <c r="E58" s="134" t="s">
        <v>116</v>
      </c>
    </row>
    <row r="59" spans="1:5">
      <c r="A59" s="8"/>
      <c r="B59" s="2"/>
      <c r="C59" s="109"/>
      <c r="D59" s="110"/>
      <c r="E59" s="134"/>
    </row>
    <row r="60" spans="1:5">
      <c r="A60" s="8"/>
      <c r="B60" s="2" t="s">
        <v>148</v>
      </c>
      <c r="C60" s="109">
        <v>13</v>
      </c>
      <c r="D60" s="110">
        <v>3825</v>
      </c>
      <c r="E60" s="134" t="s">
        <v>116</v>
      </c>
    </row>
    <row r="61" spans="1:5" ht="13.5" thickBot="1">
      <c r="A61" s="5" t="s">
        <v>117</v>
      </c>
      <c r="B61" s="7"/>
      <c r="C61" s="7"/>
      <c r="D61" s="6">
        <f>D57+D58+D59+D60</f>
        <v>3825</v>
      </c>
      <c r="E61" s="132"/>
    </row>
    <row r="62" spans="1:5">
      <c r="A62" s="109" t="s">
        <v>31</v>
      </c>
      <c r="B62" s="109"/>
      <c r="C62" s="109"/>
      <c r="D62" s="110"/>
      <c r="E62" s="109"/>
    </row>
    <row r="63" spans="1:5">
      <c r="A63" s="101" t="s">
        <v>32</v>
      </c>
      <c r="B63" s="84"/>
      <c r="C63" s="97">
        <v>0</v>
      </c>
      <c r="D63" s="98">
        <v>0</v>
      </c>
      <c r="E63" s="131" t="s">
        <v>118</v>
      </c>
    </row>
    <row r="64" spans="1:5" ht="13.5" thickBot="1">
      <c r="A64" s="5" t="s">
        <v>33</v>
      </c>
      <c r="B64" s="5"/>
      <c r="C64" s="5"/>
      <c r="D64" s="4">
        <f>SUM(D62:D63)</f>
        <v>0</v>
      </c>
      <c r="E64" s="100"/>
    </row>
    <row r="65" spans="1:5">
      <c r="A65" s="97" t="s">
        <v>34</v>
      </c>
      <c r="B65" s="97"/>
      <c r="C65" s="97"/>
      <c r="D65" s="98"/>
      <c r="E65" s="99"/>
    </row>
    <row r="66" spans="1:5">
      <c r="A66" s="81" t="s">
        <v>35</v>
      </c>
      <c r="B66" s="84"/>
      <c r="C66" s="84"/>
      <c r="D66" s="98">
        <v>0</v>
      </c>
      <c r="E66" s="82" t="s">
        <v>119</v>
      </c>
    </row>
    <row r="67" spans="1:5">
      <c r="A67" s="81"/>
      <c r="B67" s="84"/>
      <c r="C67" s="84"/>
      <c r="D67" s="98"/>
      <c r="E67" s="82"/>
    </row>
    <row r="68" spans="1:5" ht="13.5" thickBot="1">
      <c r="A68" s="5" t="s">
        <v>36</v>
      </c>
      <c r="B68" s="5"/>
      <c r="C68" s="5"/>
      <c r="D68" s="4">
        <f>SUM(D65:D67)</f>
        <v>0</v>
      </c>
      <c r="E68" s="100"/>
    </row>
    <row r="69" spans="1:5">
      <c r="A69" s="103" t="s">
        <v>37</v>
      </c>
      <c r="B69" s="2"/>
      <c r="C69" s="103">
        <v>0</v>
      </c>
      <c r="D69" s="104">
        <v>0</v>
      </c>
      <c r="E69" s="105"/>
    </row>
    <row r="70" spans="1:5">
      <c r="A70" s="101" t="s">
        <v>38</v>
      </c>
      <c r="B70" s="2"/>
      <c r="C70" s="84">
        <v>0</v>
      </c>
      <c r="D70" s="98">
        <v>0</v>
      </c>
      <c r="E70" s="82"/>
    </row>
    <row r="71" spans="1:5">
      <c r="A71" s="101"/>
      <c r="B71" s="84"/>
      <c r="C71" s="84"/>
      <c r="D71" s="98"/>
      <c r="E71" s="82"/>
    </row>
    <row r="72" spans="1:5" ht="13.5" thickBot="1">
      <c r="A72" s="5" t="s">
        <v>39</v>
      </c>
      <c r="B72" s="5"/>
      <c r="C72" s="5"/>
      <c r="D72" s="4">
        <f>SUM(D69:D71)</f>
        <v>0</v>
      </c>
      <c r="E72" s="100"/>
    </row>
    <row r="73" spans="1:5">
      <c r="A73" s="97" t="s">
        <v>40</v>
      </c>
      <c r="B73" s="84"/>
      <c r="C73" s="97"/>
      <c r="D73" s="98">
        <v>0</v>
      </c>
      <c r="E73" s="99"/>
    </row>
    <row r="74" spans="1:5">
      <c r="A74" s="81" t="s">
        <v>41</v>
      </c>
      <c r="B74" s="106"/>
      <c r="C74" s="84"/>
      <c r="D74" s="89">
        <v>0</v>
      </c>
      <c r="E74" s="82"/>
    </row>
    <row r="75" spans="1:5" ht="13.5" thickBot="1">
      <c r="A75" s="90" t="s">
        <v>42</v>
      </c>
      <c r="B75" s="90"/>
      <c r="C75" s="90"/>
      <c r="D75" s="91">
        <f>SUM(D73:D74)</f>
        <v>0</v>
      </c>
      <c r="E75" s="100"/>
    </row>
    <row r="76" spans="1:5">
      <c r="A76" s="97" t="s">
        <v>43</v>
      </c>
      <c r="B76" s="97"/>
      <c r="C76" s="97"/>
      <c r="D76" s="98"/>
      <c r="E76" s="97"/>
    </row>
    <row r="77" spans="1:5">
      <c r="A77" s="101" t="s">
        <v>44</v>
      </c>
      <c r="B77" s="84"/>
      <c r="C77" s="84">
        <v>0</v>
      </c>
      <c r="D77" s="95">
        <v>0</v>
      </c>
      <c r="E77" s="82" t="s">
        <v>120</v>
      </c>
    </row>
    <row r="78" spans="1:5" ht="13.5" thickBot="1">
      <c r="A78" s="5" t="s">
        <v>45</v>
      </c>
      <c r="B78" s="5"/>
      <c r="C78" s="5"/>
      <c r="D78" s="4">
        <f>SUM(D76:D77)</f>
        <v>0</v>
      </c>
      <c r="E78" s="100"/>
    </row>
    <row r="79" spans="1:5">
      <c r="A79" s="97" t="s">
        <v>46</v>
      </c>
      <c r="B79" s="97"/>
      <c r="C79" s="97"/>
      <c r="D79" s="98">
        <v>15246</v>
      </c>
      <c r="E79" s="97"/>
    </row>
    <row r="80" spans="1:5">
      <c r="A80" s="101" t="s">
        <v>47</v>
      </c>
      <c r="B80" s="2" t="s">
        <v>148</v>
      </c>
      <c r="C80" s="84">
        <v>15</v>
      </c>
      <c r="D80" s="95">
        <v>7918</v>
      </c>
      <c r="E80" s="82" t="s">
        <v>121</v>
      </c>
    </row>
    <row r="81" spans="1:5" ht="13.5" thickBot="1">
      <c r="A81" s="5" t="s">
        <v>48</v>
      </c>
      <c r="B81" s="5"/>
      <c r="C81" s="5"/>
      <c r="D81" s="4">
        <f>SUM(D79:D80)</f>
        <v>23164</v>
      </c>
      <c r="E81" s="100"/>
    </row>
    <row r="82" spans="1:5">
      <c r="A82" s="77"/>
      <c r="B82" s="77"/>
      <c r="C82" s="77"/>
      <c r="D82" s="3">
        <f>D15+D18+D21+D30+D35+D40+D45+D50+D56+D61+D81</f>
        <v>1246055.5</v>
      </c>
      <c r="E82" s="77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tabSelected="1" workbookViewId="0">
      <selection activeCell="I17" sqref="I17"/>
    </sheetView>
  </sheetViews>
  <sheetFormatPr defaultRowHeight="12.75"/>
  <cols>
    <col min="5" max="5" width="28.85546875" bestFit="1" customWidth="1"/>
  </cols>
  <sheetData>
    <row r="1" spans="1:5">
      <c r="A1" s="78" t="s">
        <v>49</v>
      </c>
      <c r="B1" s="78"/>
      <c r="C1" s="78"/>
      <c r="D1" s="78"/>
      <c r="E1" s="77"/>
    </row>
    <row r="2" spans="1:5">
      <c r="A2" s="77"/>
      <c r="B2" s="77"/>
      <c r="C2" s="77"/>
      <c r="D2" s="77"/>
      <c r="E2" s="77"/>
    </row>
    <row r="3" spans="1:5">
      <c r="A3" s="78" t="s">
        <v>50</v>
      </c>
      <c r="B3" s="78"/>
      <c r="C3" s="78"/>
      <c r="D3" s="78"/>
      <c r="E3" s="78"/>
    </row>
    <row r="4" spans="1:5">
      <c r="A4" s="78" t="s">
        <v>51</v>
      </c>
      <c r="B4" s="78"/>
      <c r="C4" s="78"/>
      <c r="D4" s="78"/>
      <c r="E4" s="77"/>
    </row>
    <row r="5" spans="1:5">
      <c r="A5" s="78"/>
      <c r="B5" s="78"/>
      <c r="C5" s="78"/>
      <c r="D5" s="78"/>
      <c r="E5" s="77"/>
    </row>
    <row r="6" spans="1:5">
      <c r="A6" s="78"/>
      <c r="B6" s="79"/>
      <c r="C6" s="78"/>
      <c r="D6" s="107" t="s">
        <v>1</v>
      </c>
      <c r="E6" s="80" t="s">
        <v>126</v>
      </c>
    </row>
    <row r="7" spans="1:5">
      <c r="A7" s="77"/>
      <c r="B7" s="78"/>
      <c r="C7" s="78"/>
      <c r="D7" s="78"/>
      <c r="E7" s="77"/>
    </row>
    <row r="8" spans="1:5">
      <c r="A8" s="85" t="s">
        <v>2</v>
      </c>
      <c r="B8" s="85" t="s">
        <v>3</v>
      </c>
      <c r="C8" s="85" t="s">
        <v>4</v>
      </c>
      <c r="D8" s="85" t="s">
        <v>5</v>
      </c>
      <c r="E8" s="85" t="s">
        <v>6</v>
      </c>
    </row>
    <row r="9" spans="1:5">
      <c r="A9" s="86" t="s">
        <v>52</v>
      </c>
      <c r="B9" s="85"/>
      <c r="C9" s="85"/>
      <c r="D9" s="87">
        <v>0</v>
      </c>
      <c r="E9" s="85"/>
    </row>
    <row r="10" spans="1:5">
      <c r="A10" s="88" t="s">
        <v>53</v>
      </c>
      <c r="B10" s="84"/>
      <c r="C10" s="82">
        <v>0</v>
      </c>
      <c r="D10" s="89">
        <v>0</v>
      </c>
      <c r="E10" s="82"/>
    </row>
    <row r="11" spans="1:5">
      <c r="A11" s="88"/>
      <c r="B11" s="84"/>
      <c r="C11" s="82">
        <v>0</v>
      </c>
      <c r="D11" s="89">
        <v>0</v>
      </c>
      <c r="E11" s="82"/>
    </row>
    <row r="12" spans="1:5" ht="13.5" thickBot="1">
      <c r="A12" s="142" t="s">
        <v>54</v>
      </c>
      <c r="B12" s="143"/>
      <c r="C12" s="144"/>
      <c r="D12" s="145">
        <f>SUM(D9:D11)</f>
        <v>0</v>
      </c>
      <c r="E12" s="83"/>
    </row>
    <row r="13" spans="1:5">
      <c r="A13" s="92" t="s">
        <v>55</v>
      </c>
      <c r="B13" s="93"/>
      <c r="C13" s="94"/>
      <c r="D13" s="95">
        <v>0</v>
      </c>
      <c r="E13" s="94"/>
    </row>
    <row r="14" spans="1:5">
      <c r="A14" s="81" t="s">
        <v>56</v>
      </c>
      <c r="B14" s="1" t="s">
        <v>139</v>
      </c>
      <c r="C14" s="94">
        <v>12</v>
      </c>
      <c r="D14" s="95">
        <v>2000</v>
      </c>
      <c r="E14" s="82"/>
    </row>
    <row r="15" spans="1:5">
      <c r="A15" s="96"/>
      <c r="B15" s="1" t="s">
        <v>139</v>
      </c>
      <c r="C15" s="180">
        <v>15</v>
      </c>
      <c r="D15" s="181">
        <v>82</v>
      </c>
      <c r="E15" s="82" t="s">
        <v>151</v>
      </c>
    </row>
    <row r="16" spans="1:5" ht="13.5" thickBot="1">
      <c r="A16" s="142" t="s">
        <v>57</v>
      </c>
      <c r="B16" s="144"/>
      <c r="C16" s="144"/>
      <c r="D16" s="145">
        <f>SUM(D13:D15)</f>
        <v>2082</v>
      </c>
      <c r="E16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2024-03-27T08:37:05Z</dcterms:modified>
</cp:coreProperties>
</file>