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2" i="2"/>
  <c r="D82" i="1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F16" i="5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<sst xmlns="http://schemas.openxmlformats.org/spreadsheetml/2006/main" count="289" uniqueCount="168">
  <si>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</si>
  <si>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</si>
  <si>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</si>
  <si>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</si>
  <si>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</si>
  <si>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</si>
  <si>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</si>
  <si>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</si>
  <si>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</si>
  <si>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</si>
  <si>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</si>
  <si>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</si>
  <si>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</si>
  <si>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</si>
  <si>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</si>
  <si>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</si>
  <si>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</si>
  <si>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</si>
  <si>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</si>
  <si>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</si>
  <si>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</si>
  <si>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</si>
  <si>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</si>
  <si>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</si>
  <si>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</si>
  <si>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10.02.02</t>
  </si>
  <si>
    <t>10.02.02</t>
  </si>
  <si>
    <t>Total 10.02.02</t>
  </si>
  <si>
    <t>Subtotal 10.02.06</t>
  </si>
  <si>
    <t>10.02.06</t>
  </si>
  <si>
    <t>Total 10.02.06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</si>
  <si>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</si>
  <si>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</si>
  <si>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</si>
  <si>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</si>
  <si>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</si>
  <si>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</si>
  <si>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</si>
  <si>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</si>
  <si>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</si>
  <si>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</si>
  <si>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</si>
  <si>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</si>
  <si>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</si>
  <si>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</si>
  <si>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</si>
  <si>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10.03.07</t>
  </si>
  <si>
    <t>10.03.07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</si>
  <si>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</si>
  <si>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</si>
  <si>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</si>
  <si>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</si>
  <si>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</si>
  <si>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</si>
  <si>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</si>
  <si>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</si>
  <si>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</si>
  <si>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Total 57.02.01</t>
  </si>
  <si>
    <t>INSTITUTIA PREFECTULUI-JUDETUL GALATI</t>
  </si>
  <si>
    <t xml:space="preserve">CAP 51 01 "AUTORITATI PUBLICE SI ACTIUNI EXTERNE"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</si>
  <si>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</si>
  <si>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</si>
  <si>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</si>
  <si>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</si>
  <si>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</si>
  <si>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</si>
  <si>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</si>
  <si>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</si>
  <si>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</si>
  <si>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</si>
  <si>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</si>
  <si>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</si>
  <si>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</si>
  <si>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</si>
  <si>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</si>
  <si>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</si>
  <si>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Apa Canal SA </t>
  </si>
  <si>
    <t>OMV Petrom</t>
  </si>
  <si>
    <t>carburanti, lubrifianti</t>
  </si>
  <si>
    <t>Orange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</si>
  <si>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</si>
  <si>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</si>
  <si>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</si>
  <si>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</si>
  <si>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</si>
  <si>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</si>
  <si>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</si>
  <si>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</si>
  <si>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</si>
  <si>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</si>
  <si>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salarii carduri , contributii bs</t>
  </si>
  <si>
    <t>I.P.J.GL</t>
  </si>
  <si>
    <t>carburanti si lubrifianti</t>
  </si>
  <si>
    <t>alte bunuri si servicii</t>
  </si>
  <si>
    <t>apa canal</t>
  </si>
  <si>
    <t>Team Clean Lux</t>
  </si>
  <si>
    <t>salarii carduri</t>
  </si>
  <si>
    <t>alim card indemniz crestere copil, stimulent insertie</t>
  </si>
  <si>
    <t>OMV Petorm</t>
  </si>
  <si>
    <t>Speeh Hidroelectrica</t>
  </si>
  <si>
    <t>energie electrica</t>
  </si>
  <si>
    <t xml:space="preserve">alimentare card salarii </t>
  </si>
  <si>
    <t>INSTITUTIA PREFECTULUI -JUDETUL GALATI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</si>
  <si>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</si>
  <si>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</si>
  <si>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</si>
  <si>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</si>
  <si>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</si>
  <si>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</si>
  <si>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</si>
  <si>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</si>
  <si>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concediu odihna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</si>
  <si>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</si>
  <si>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</si>
  <si>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</si>
  <si>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</si>
  <si>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</si>
  <si>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</si>
  <si>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</si>
  <si>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</si>
  <si>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</si>
  <si>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</si>
  <si>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</si>
  <si>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 xml:space="preserve">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</si>
  <si>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</si>
  <si>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</si>
  <si>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</si>
  <si>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</si>
  <si>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</si>
  <si>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</si>
  <si>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</si>
  <si>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</si>
  <si>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 xml:space="preserve"> contributii voucher vacanta</t>
  </si>
  <si>
    <t>apa canal, salubritate</t>
  </si>
  <si>
    <t>Tipografia Maria D.M.</t>
  </si>
  <si>
    <t>Sherr Impex</t>
  </si>
  <si>
    <t>Alte bunuri si servicii</t>
  </si>
  <si>
    <t xml:space="preserve">CAP 61 50 "ORDINE PUBLICA SI SIGURANTA NATIONALA" </t>
  </si>
  <si>
    <t>01.11.2023-28.11.2023</t>
  </si>
  <si>
    <t>22.11.2023</t>
  </si>
  <si>
    <t>Roval Print</t>
  </si>
  <si>
    <t>Furnituri birou</t>
  </si>
  <si>
    <t>Ecosal SA</t>
  </si>
  <si>
    <t>salubritate</t>
  </si>
  <si>
    <t>23.11.2023</t>
  </si>
  <si>
    <t>Centrul Regional Posta</t>
  </si>
  <si>
    <t>posta</t>
  </si>
  <si>
    <t>27.11.2023</t>
  </si>
  <si>
    <t>17.11.2023</t>
  </si>
  <si>
    <t>RCS&amp;RDS</t>
  </si>
  <si>
    <t>radio, tv</t>
  </si>
  <si>
    <t>Dedeman</t>
  </si>
  <si>
    <t>materiale si prest servicii</t>
  </si>
  <si>
    <t>28.11.2023</t>
  </si>
  <si>
    <t>Eurodo International</t>
  </si>
  <si>
    <t>Niss-B</t>
  </si>
  <si>
    <t>Reno</t>
  </si>
  <si>
    <t>21.11.2023</t>
  </si>
  <si>
    <t>Cumpana</t>
  </si>
  <si>
    <t>Sobis Solution</t>
  </si>
  <si>
    <t>22.11.2022</t>
  </si>
  <si>
    <t>reparatii curente</t>
  </si>
  <si>
    <t>Roel</t>
  </si>
  <si>
    <t>Compania de Inf. Neamt</t>
  </si>
  <si>
    <t>carti si publicatii</t>
  </si>
  <si>
    <t>01.11.2023-30.11.2023</t>
  </si>
  <si>
    <t>contrib dif  salarii</t>
  </si>
  <si>
    <t>vouchere vacanta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</si>
</sst>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_-* #,##0.00\ _l_e_i_-;\-* #,##0.00\ _l_e_i_-;_-* \-??\ _l_e_i_-;_-@_-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  <numFmt numFmtId="169" formatCode="0.00;[Red]0.00"/>
    <numFmt numFmtId="170" formatCode="#.##0.00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31" applyNumberFormat="0" applyAlignment="0" applyProtection="0"/>
    <xf numFmtId="0" fontId="26" fillId="43" borderId="40"/>
    <xf numFmtId="0" fontId="9" fillId="22" borderId="32" applyNumberFormat="0" applyAlignment="0" applyProtection="0"/>
    <xf numFmtId="0" fontId="27" fillId="44" borderId="41"/>
    <xf numFmtId="167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33" applyNumberFormat="0" applyFill="0" applyAlignment="0" applyProtection="0"/>
    <xf numFmtId="0" fontId="31" fillId="0" borderId="42"/>
    <xf numFmtId="0" fontId="13" fillId="0" borderId="34" applyNumberFormat="0" applyFill="0" applyAlignment="0" applyProtection="0"/>
    <xf numFmtId="0" fontId="32" fillId="0" borderId="43"/>
    <xf numFmtId="0" fontId="14" fillId="0" borderId="35" applyNumberFormat="0" applyFill="0" applyAlignment="0" applyProtection="0"/>
    <xf numFmtId="0" fontId="33" fillId="0" borderId="44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31" applyNumberFormat="0" applyAlignment="0" applyProtection="0"/>
    <xf numFmtId="0" fontId="34" fillId="30" borderId="40"/>
    <xf numFmtId="0" fontId="16" fillId="0" borderId="36" applyNumberFormat="0" applyFill="0" applyAlignment="0" applyProtection="0"/>
    <xf numFmtId="0" fontId="35" fillId="0" borderId="45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37" applyNumberFormat="0" applyAlignment="0" applyProtection="0"/>
    <xf numFmtId="0" fontId="23" fillId="46" borderId="46"/>
    <xf numFmtId="0" fontId="19" fillId="21" borderId="38" applyNumberFormat="0" applyAlignment="0" applyProtection="0"/>
    <xf numFmtId="0" fontId="39" fillId="43" borderId="47"/>
    <xf numFmtId="0" fontId="40" fillId="0" borderId="0"/>
    <xf numFmtId="168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39" applyNumberFormat="0" applyFill="0" applyAlignment="0" applyProtection="0"/>
    <xf numFmtId="0" fontId="42" fillId="0" borderId="48"/>
    <xf numFmtId="0" fontId="22" fillId="0" borderId="0" applyNumberFormat="0" applyFill="0" applyBorder="0" applyAlignment="0" applyProtection="0"/>
    <xf numFmtId="0" fontId="43" fillId="0" borderId="0"/>
  </cellStyleXfs>
  <cellXfs count="181">
    <xf numFmtId="0" fontId="0" fillId="0" borderId="0" xfId="0"/>
    <xf numFmtId="17" fontId="0" fillId="0" borderId="3" xfId="0" applyNumberFormat="1" applyFont="1" applyBorder="1"/>
    <xf numFmtId="0" fontId="0" fillId="0" borderId="0" xfId="0"/>
    <xf numFmtId="17" fontId="0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/>
    <xf numFmtId="2" fontId="0" fillId="0" borderId="0" xfId="0" applyNumberFormat="1"/>
    <xf numFmtId="165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ont="1" applyBorder="1"/>
    <xf numFmtId="3" fontId="0" fillId="0" borderId="58" xfId="0" applyNumberFormat="1" applyFont="1" applyBorder="1"/>
    <xf numFmtId="165" fontId="0" fillId="0" borderId="57" xfId="0" applyNumberFormat="1" applyFont="1" applyBorder="1"/>
    <xf numFmtId="0" fontId="0" fillId="0" borderId="57" xfId="0" applyFont="1" applyBorder="1"/>
    <xf numFmtId="0" fontId="0" fillId="0" borderId="59" xfId="0" applyFont="1" applyBorder="1"/>
    <xf numFmtId="0" fontId="0" fillId="0" borderId="56" xfId="0" applyFont="1" applyBorder="1"/>
    <xf numFmtId="165" fontId="3" fillId="2" borderId="14" xfId="0" applyNumberFormat="1" applyFont="1" applyFill="1" applyBorder="1"/>
    <xf numFmtId="0" fontId="3" fillId="2" borderId="14" xfId="0" applyFont="1" applyFill="1" applyBorder="1"/>
    <xf numFmtId="165" fontId="3" fillId="0" borderId="14" xfId="0" applyNumberFormat="1" applyFont="1" applyBorder="1"/>
    <xf numFmtId="0" fontId="3" fillId="0" borderId="14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165" fontId="3" fillId="0" borderId="15" xfId="0" applyNumberFormat="1" applyFont="1" applyBorder="1"/>
    <xf numFmtId="0" fontId="3" fillId="0" borderId="15" xfId="0" applyFont="1" applyBorder="1"/>
    <xf numFmtId="0" fontId="3" fillId="0" borderId="14" xfId="0" applyFont="1" applyFill="1" applyBorder="1"/>
    <xf numFmtId="0" fontId="3" fillId="0" borderId="55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2" fontId="0" fillId="0" borderId="3" xfId="0" applyNumberFormat="1" applyFont="1" applyBorder="1"/>
    <xf numFmtId="0" fontId="0" fillId="0" borderId="54" xfId="0" applyFont="1" applyBorder="1"/>
    <xf numFmtId="0" fontId="0" fillId="0" borderId="12" xfId="0" applyFont="1" applyBorder="1"/>
    <xf numFmtId="0" fontId="0" fillId="0" borderId="8" xfId="0" applyFont="1" applyBorder="1"/>
    <xf numFmtId="0" fontId="0" fillId="0" borderId="53" xfId="0" applyBorder="1"/>
    <xf numFmtId="165" fontId="3" fillId="2" borderId="53" xfId="0" applyNumberFormat="1" applyFont="1" applyFill="1" applyBorder="1"/>
    <xf numFmtId="0" fontId="3" fillId="2" borderId="53" xfId="0" applyFont="1" applyFill="1" applyBorder="1"/>
    <xf numFmtId="0" fontId="0" fillId="0" borderId="52" xfId="0" applyBorder="1"/>
    <xf numFmtId="165" fontId="0" fillId="0" borderId="52" xfId="0" applyNumberFormat="1" applyFont="1" applyBorder="1"/>
    <xf numFmtId="0" fontId="0" fillId="0" borderId="52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2" borderId="6" xfId="0" applyFont="1" applyFill="1" applyBorder="1"/>
    <xf numFmtId="14" fontId="2" fillId="0" borderId="2" xfId="0" applyNumberFormat="1" applyFont="1" applyBorder="1"/>
    <xf numFmtId="0" fontId="0" fillId="0" borderId="1" xfId="0" applyBorder="1"/>
    <xf numFmtId="14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left" vertical="center"/>
    </xf>
    <xf numFmtId="14" fontId="4" fillId="0" borderId="30" xfId="0" applyNumberFormat="1" applyFont="1" applyBorder="1" applyAlignment="1">
      <alignment horizontal="center" vertical="center"/>
    </xf>
    <xf numFmtId="2" fontId="0" fillId="47" borderId="1" xfId="1" applyNumberFormat="1" applyFont="1" applyFill="1" applyBorder="1" applyAlignment="1" applyProtection="1">
      <alignment horizontal="right"/>
    </xf>
    <xf numFmtId="169" fontId="2" fillId="0" borderId="1" xfId="1" applyNumberFormat="1" applyFont="1" applyFill="1" applyBorder="1" applyAlignment="1" applyProtection="1">
      <alignment horizontal="right"/>
    </xf>
    <xf numFmtId="169" fontId="4" fillId="47" borderId="1" xfId="0" applyNumberFormat="1" applyFont="1" applyFill="1" applyBorder="1" applyAlignment="1">
      <alignment horizontal="right" vertical="center"/>
    </xf>
    <xf numFmtId="169" fontId="0" fillId="47" borderId="1" xfId="0" applyNumberFormat="1" applyFont="1" applyFill="1" applyBorder="1" applyAlignment="1">
      <alignment vertical="center"/>
    </xf>
    <xf numFmtId="14" fontId="3" fillId="0" borderId="30" xfId="0" applyNumberFormat="1" applyFont="1" applyBorder="1"/>
    <xf numFmtId="2" fontId="2" fillId="0" borderId="14" xfId="0" applyNumberFormat="1" applyFont="1" applyBorder="1" applyAlignment="1">
      <alignment horizontal="right" vertical="center"/>
    </xf>
    <xf numFmtId="2" fontId="3" fillId="0" borderId="1" xfId="1" applyNumberFormat="1" applyFont="1" applyFill="1" applyBorder="1" applyAlignment="1" applyProtection="1">
      <alignment horizontal="right"/>
    </xf>
    <xf numFmtId="14" fontId="2" fillId="0" borderId="0" xfId="0" applyNumberFormat="1" applyFont="1" applyAlignment="1">
      <alignment wrapText="1"/>
    </xf>
    <xf numFmtId="2" fontId="4" fillId="47" borderId="14" xfId="0" applyNumberFormat="1" applyFont="1" applyFill="1" applyBorder="1" applyAlignment="1">
      <alignment horizontal="right" vertical="center"/>
    </xf>
    <xf numFmtId="2" fontId="0" fillId="47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3" xfId="0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14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22" xfId="0" applyFont="1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24" xfId="0" applyFont="1" applyBorder="1"/>
    <xf numFmtId="0" fontId="2" fillId="0" borderId="25" xfId="0" applyFont="1" applyBorder="1"/>
    <xf numFmtId="0" fontId="0" fillId="0" borderId="26" xfId="0" applyBorder="1"/>
    <xf numFmtId="0" fontId="0" fillId="0" borderId="29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1" xfId="0" applyFont="1" applyBorder="1"/>
    <xf numFmtId="0" fontId="0" fillId="0" borderId="21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4" xfId="0" applyFont="1" applyBorder="1"/>
    <xf numFmtId="165" fontId="0" fillId="0" borderId="14" xfId="0" applyNumberFormat="1" applyFont="1" applyBorder="1"/>
    <xf numFmtId="14" fontId="2" fillId="0" borderId="4" xfId="0" applyNumberFormat="1" applyFont="1" applyBorder="1"/>
    <xf numFmtId="0" fontId="3" fillId="0" borderId="26" xfId="0" applyFont="1" applyBorder="1"/>
    <xf numFmtId="0" fontId="2" fillId="0" borderId="8" xfId="0" applyFont="1" applyBorder="1"/>
    <xf numFmtId="0" fontId="0" fillId="0" borderId="9" xfId="0" applyBorder="1"/>
    <xf numFmtId="0" fontId="0" fillId="0" borderId="2" xfId="0" applyBorder="1"/>
    <xf numFmtId="3" fontId="0" fillId="0" borderId="1" xfId="0" applyNumberFormat="1" applyFont="1" applyBorder="1"/>
    <xf numFmtId="165" fontId="0" fillId="0" borderId="15" xfId="0" applyNumberFormat="1" applyFont="1" applyBorder="1"/>
    <xf numFmtId="3" fontId="0" fillId="0" borderId="15" xfId="0" applyNumberFormat="1" applyFont="1" applyBorder="1"/>
    <xf numFmtId="3" fontId="0" fillId="0" borderId="60" xfId="0" applyNumberFormat="1" applyFont="1" applyBorder="1"/>
    <xf numFmtId="3" fontId="0" fillId="0" borderId="14" xfId="0" applyNumberFormat="1" applyFont="1" applyBorder="1"/>
    <xf numFmtId="3" fontId="3" fillId="0" borderId="58" xfId="0" applyNumberFormat="1" applyFont="1" applyBorder="1"/>
    <xf numFmtId="170" fontId="0" fillId="0" borderId="0" xfId="0" applyNumberFormat="1"/>
    <xf numFmtId="0" fontId="0" fillId="0" borderId="19" xfId="0" applyFont="1" applyBorder="1"/>
    <xf numFmtId="165" fontId="0" fillId="0" borderId="21" xfId="0" applyNumberFormat="1" applyFont="1" applyBorder="1"/>
    <xf numFmtId="0" fontId="2" fillId="0" borderId="11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17" xfId="0" applyFont="1" applyFill="1" applyBorder="1"/>
    <xf numFmtId="0" fontId="0" fillId="2" borderId="10" xfId="0" applyFont="1" applyFill="1" applyBorder="1"/>
    <xf numFmtId="0" fontId="0" fillId="2" borderId="56" xfId="0" applyFont="1" applyFill="1" applyBorder="1"/>
    <xf numFmtId="0" fontId="0" fillId="2" borderId="59" xfId="0" applyFont="1" applyFill="1" applyBorder="1"/>
    <xf numFmtId="165" fontId="0" fillId="2" borderId="59" xfId="0" applyNumberFormat="1" applyFont="1" applyFill="1" applyBorder="1"/>
    <xf numFmtId="0" fontId="3" fillId="2" borderId="56" xfId="0" applyFont="1" applyFill="1" applyBorder="1"/>
    <xf numFmtId="0" fontId="3" fillId="2" borderId="57" xfId="0" applyFont="1" applyFill="1" applyBorder="1"/>
    <xf numFmtId="165" fontId="3" fillId="2" borderId="57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165" fontId="0" fillId="2" borderId="2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1" xfId="0" applyFont="1" applyBorder="1"/>
    <xf numFmtId="0" fontId="4" fillId="0" borderId="12" xfId="0" applyFont="1" applyBorder="1" applyAlignment="1">
      <alignment horizontal="right"/>
    </xf>
    <xf numFmtId="0" fontId="0" fillId="0" borderId="20" xfId="0" applyFont="1" applyBorder="1"/>
    <xf numFmtId="17" fontId="4" fillId="0" borderId="12" xfId="0" applyNumberFormat="1" applyFont="1" applyBorder="1" applyAlignment="1">
      <alignment horizontal="left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K12" sqref="K12"/>
    </sheetView>
  </sheetViews>
  <sheetFormatPr defaultRowHeight="12.75"/>
  <cols>
    <col min="2" max="2" width="15.42578125" customWidth="1"/>
    <col min="4" max="4" width="22.140625" customWidth="1"/>
    <col min="5" max="5" width="17.28515625" customWidth="1"/>
    <col min="6" max="6" width="9.7109375" customWidth="1"/>
  </cols>
  <sheetData>
    <row r="1" spans="1:6">
      <c r="A1" s="55" t="s">
        <v>49</v>
      </c>
      <c r="B1" s="55"/>
      <c r="C1" s="56"/>
      <c r="D1" s="56"/>
      <c r="E1" s="7"/>
      <c r="F1" s="7"/>
    </row>
    <row r="2" spans="1:6">
      <c r="A2" s="7"/>
      <c r="B2" s="56"/>
      <c r="C2" s="56"/>
      <c r="D2" s="56"/>
      <c r="E2" s="56"/>
      <c r="F2" s="7"/>
    </row>
    <row r="3" spans="1:6">
      <c r="A3" s="5" t="s">
        <v>89</v>
      </c>
      <c r="B3" s="5"/>
      <c r="C3" s="5"/>
      <c r="D3" s="5"/>
      <c r="E3" s="5"/>
      <c r="F3" s="5"/>
    </row>
    <row r="4" spans="1:6">
      <c r="A4" s="7"/>
      <c r="B4" s="53"/>
      <c r="C4" s="7"/>
      <c r="D4" s="7"/>
      <c r="E4" s="7"/>
      <c r="F4" s="7"/>
    </row>
    <row r="5" spans="1:6">
      <c r="A5" s="7"/>
      <c r="B5" s="53"/>
      <c r="C5" s="54" t="s">
        <v>1</v>
      </c>
      <c r="D5" s="90" t="s">
        <v>138</v>
      </c>
      <c r="E5" s="90"/>
      <c r="F5" s="7"/>
    </row>
    <row r="6" spans="1:6">
      <c r="A6" s="2"/>
      <c r="B6" s="2"/>
      <c r="C6" s="2"/>
      <c r="D6" s="2"/>
      <c r="E6" s="2"/>
      <c r="F6" s="2"/>
    </row>
    <row r="7" spans="1:6" ht="102">
      <c r="A7" s="77" t="s">
        <v>70</v>
      </c>
      <c r="B7" s="62" t="s">
        <v>71</v>
      </c>
      <c r="C7" s="79" t="s">
        <v>72</v>
      </c>
      <c r="D7" s="78" t="s">
        <v>73</v>
      </c>
      <c r="E7" s="78" t="s">
        <v>74</v>
      </c>
      <c r="F7" s="88" t="s">
        <v>75</v>
      </c>
    </row>
    <row r="8" spans="1:6">
      <c r="A8" s="72">
        <v>1</v>
      </c>
      <c r="B8" s="69" t="s">
        <v>139</v>
      </c>
      <c r="C8" s="75">
        <v>1572</v>
      </c>
      <c r="D8" s="73" t="s">
        <v>140</v>
      </c>
      <c r="E8" s="73" t="s">
        <v>141</v>
      </c>
      <c r="F8" s="91">
        <v>290.07</v>
      </c>
    </row>
    <row r="9" spans="1:6">
      <c r="A9" s="72">
        <v>2</v>
      </c>
      <c r="B9" s="69" t="s">
        <v>139</v>
      </c>
      <c r="C9" s="75">
        <v>1571</v>
      </c>
      <c r="D9" s="73" t="s">
        <v>134</v>
      </c>
      <c r="E9" s="73" t="s">
        <v>141</v>
      </c>
      <c r="F9" s="91">
        <v>59.5</v>
      </c>
    </row>
    <row r="10" spans="1:6">
      <c r="A10" s="72">
        <v>3</v>
      </c>
      <c r="B10" s="80" t="s">
        <v>139</v>
      </c>
      <c r="C10" s="71">
        <v>1573</v>
      </c>
      <c r="D10" s="64" t="s">
        <v>99</v>
      </c>
      <c r="E10" s="64" t="s">
        <v>100</v>
      </c>
      <c r="F10" s="92">
        <v>4336.63</v>
      </c>
    </row>
    <row r="11" spans="1:6">
      <c r="A11" s="72">
        <v>4</v>
      </c>
      <c r="B11" s="80" t="s">
        <v>139</v>
      </c>
      <c r="C11" s="66">
        <v>1574</v>
      </c>
      <c r="D11" s="66" t="s">
        <v>76</v>
      </c>
      <c r="E11" s="64" t="s">
        <v>94</v>
      </c>
      <c r="F11" s="83">
        <v>1097.81</v>
      </c>
    </row>
    <row r="12" spans="1:6">
      <c r="A12" s="72">
        <v>5</v>
      </c>
      <c r="B12" s="80" t="s">
        <v>139</v>
      </c>
      <c r="C12" s="66">
        <v>1575</v>
      </c>
      <c r="D12" s="66" t="s">
        <v>142</v>
      </c>
      <c r="E12" s="64" t="s">
        <v>143</v>
      </c>
      <c r="F12" s="83">
        <v>412.36</v>
      </c>
    </row>
    <row r="13" spans="1:6">
      <c r="A13" s="72">
        <v>6</v>
      </c>
      <c r="B13" s="80" t="s">
        <v>144</v>
      </c>
      <c r="C13" s="66">
        <v>1592</v>
      </c>
      <c r="D13" s="66" t="s">
        <v>98</v>
      </c>
      <c r="E13" s="64" t="s">
        <v>78</v>
      </c>
      <c r="F13" s="83">
        <v>3021.22</v>
      </c>
    </row>
    <row r="14" spans="1:6">
      <c r="A14" s="72">
        <v>7</v>
      </c>
      <c r="B14" s="80" t="s">
        <v>144</v>
      </c>
      <c r="C14" s="66">
        <v>1576</v>
      </c>
      <c r="D14" s="66" t="s">
        <v>98</v>
      </c>
      <c r="E14" s="64" t="s">
        <v>78</v>
      </c>
      <c r="F14" s="83">
        <v>5137.24</v>
      </c>
    </row>
    <row r="15" spans="1:6">
      <c r="A15" s="72">
        <v>8</v>
      </c>
      <c r="B15" s="80" t="s">
        <v>139</v>
      </c>
      <c r="C15" s="66">
        <v>1577</v>
      </c>
      <c r="D15" s="66" t="s">
        <v>145</v>
      </c>
      <c r="E15" s="71" t="s">
        <v>146</v>
      </c>
      <c r="F15" s="83">
        <v>1239.5999999999999</v>
      </c>
    </row>
    <row r="16" spans="1:6" ht="25.5">
      <c r="A16" s="72">
        <v>9</v>
      </c>
      <c r="B16" s="80" t="s">
        <v>139</v>
      </c>
      <c r="C16" s="66">
        <v>1578</v>
      </c>
      <c r="D16" s="66" t="s">
        <v>79</v>
      </c>
      <c r="E16" s="71" t="s">
        <v>85</v>
      </c>
      <c r="F16" s="83">
        <v>30.64</v>
      </c>
    </row>
    <row r="17" spans="1:6" ht="25.5">
      <c r="A17" s="72">
        <v>10</v>
      </c>
      <c r="B17" s="80" t="s">
        <v>147</v>
      </c>
      <c r="C17" s="66">
        <v>1604</v>
      </c>
      <c r="D17" s="66" t="s">
        <v>79</v>
      </c>
      <c r="E17" s="71" t="s">
        <v>85</v>
      </c>
      <c r="F17" s="83">
        <v>32.270000000000003</v>
      </c>
    </row>
    <row r="18" spans="1:6">
      <c r="A18" s="72">
        <v>11</v>
      </c>
      <c r="B18" s="80" t="s">
        <v>148</v>
      </c>
      <c r="C18" s="66">
        <v>1563</v>
      </c>
      <c r="D18" s="66" t="s">
        <v>149</v>
      </c>
      <c r="E18" s="71" t="s">
        <v>150</v>
      </c>
      <c r="F18" s="83">
        <v>112</v>
      </c>
    </row>
    <row r="19" spans="1:6" ht="25.5">
      <c r="A19" s="72">
        <v>12</v>
      </c>
      <c r="B19" s="80" t="s">
        <v>139</v>
      </c>
      <c r="C19" s="66">
        <v>1580</v>
      </c>
      <c r="D19" s="66" t="s">
        <v>151</v>
      </c>
      <c r="E19" s="71" t="s">
        <v>152</v>
      </c>
      <c r="F19" s="83">
        <v>77.349999999999994</v>
      </c>
    </row>
    <row r="20" spans="1:6" ht="25.5">
      <c r="A20" s="72">
        <v>13</v>
      </c>
      <c r="B20" s="80" t="s">
        <v>139</v>
      </c>
      <c r="C20" s="66">
        <v>1581</v>
      </c>
      <c r="D20" s="66" t="s">
        <v>140</v>
      </c>
      <c r="E20" s="71" t="s">
        <v>152</v>
      </c>
      <c r="F20" s="83">
        <v>26.42</v>
      </c>
    </row>
    <row r="21" spans="1:6" ht="25.5">
      <c r="A21" s="72">
        <v>14</v>
      </c>
      <c r="B21" s="80" t="s">
        <v>147</v>
      </c>
      <c r="C21" s="66">
        <v>1603</v>
      </c>
      <c r="D21" s="66" t="s">
        <v>140</v>
      </c>
      <c r="E21" s="71" t="s">
        <v>152</v>
      </c>
      <c r="F21" s="83">
        <v>1278.56</v>
      </c>
    </row>
    <row r="22" spans="1:6" ht="25.5">
      <c r="A22" s="72">
        <v>15</v>
      </c>
      <c r="B22" s="80" t="s">
        <v>153</v>
      </c>
      <c r="C22" s="66">
        <v>1607</v>
      </c>
      <c r="D22" s="66" t="s">
        <v>154</v>
      </c>
      <c r="E22" s="71" t="s">
        <v>152</v>
      </c>
      <c r="F22" s="83">
        <v>160</v>
      </c>
    </row>
    <row r="23" spans="1:6" ht="25.5">
      <c r="A23" s="72">
        <v>16</v>
      </c>
      <c r="B23" s="80" t="s">
        <v>139</v>
      </c>
      <c r="C23" s="66">
        <v>1579</v>
      </c>
      <c r="D23" s="66" t="s">
        <v>155</v>
      </c>
      <c r="E23" s="71" t="s">
        <v>152</v>
      </c>
      <c r="F23" s="83">
        <v>559.9</v>
      </c>
    </row>
    <row r="24" spans="1:6" ht="25.5">
      <c r="A24" s="72">
        <v>17</v>
      </c>
      <c r="B24" s="80" t="s">
        <v>139</v>
      </c>
      <c r="C24" s="66">
        <v>1582</v>
      </c>
      <c r="D24" s="66" t="s">
        <v>156</v>
      </c>
      <c r="E24" s="71" t="s">
        <v>152</v>
      </c>
      <c r="F24" s="83">
        <v>168.95</v>
      </c>
    </row>
    <row r="25" spans="1:6" ht="25.5">
      <c r="A25" s="72">
        <v>18</v>
      </c>
      <c r="B25" s="80" t="s">
        <v>157</v>
      </c>
      <c r="C25" s="66">
        <v>1570</v>
      </c>
      <c r="D25" s="66" t="s">
        <v>158</v>
      </c>
      <c r="E25" s="71" t="s">
        <v>93</v>
      </c>
      <c r="F25" s="83">
        <v>238</v>
      </c>
    </row>
    <row r="26" spans="1:6" ht="25.5">
      <c r="A26" s="72">
        <v>19</v>
      </c>
      <c r="B26" s="80" t="s">
        <v>139</v>
      </c>
      <c r="C26" s="66">
        <v>1583</v>
      </c>
      <c r="D26" s="66" t="s">
        <v>159</v>
      </c>
      <c r="E26" s="71" t="s">
        <v>93</v>
      </c>
      <c r="F26" s="83">
        <v>2487.1</v>
      </c>
    </row>
    <row r="27" spans="1:6" ht="25.5">
      <c r="A27" s="72">
        <v>20</v>
      </c>
      <c r="B27" s="80" t="s">
        <v>139</v>
      </c>
      <c r="C27" s="66">
        <v>1584</v>
      </c>
      <c r="D27" s="66" t="s">
        <v>135</v>
      </c>
      <c r="E27" s="71" t="s">
        <v>93</v>
      </c>
      <c r="F27" s="83">
        <v>120</v>
      </c>
    </row>
    <row r="28" spans="1:6" ht="25.5">
      <c r="A28" s="72">
        <v>21</v>
      </c>
      <c r="B28" s="80" t="s">
        <v>139</v>
      </c>
      <c r="C28" s="66">
        <v>1585</v>
      </c>
      <c r="D28" s="66" t="s">
        <v>95</v>
      </c>
      <c r="E28" s="71" t="s">
        <v>93</v>
      </c>
      <c r="F28" s="83">
        <v>9390.2800000000007</v>
      </c>
    </row>
    <row r="29" spans="1:6" ht="25.5">
      <c r="A29" s="72">
        <v>22</v>
      </c>
      <c r="B29" s="80" t="s">
        <v>153</v>
      </c>
      <c r="C29" s="66">
        <v>1608</v>
      </c>
      <c r="D29" s="66" t="s">
        <v>95</v>
      </c>
      <c r="E29" s="71" t="s">
        <v>93</v>
      </c>
      <c r="F29" s="83">
        <v>8495</v>
      </c>
    </row>
    <row r="30" spans="1:6">
      <c r="A30" s="72">
        <v>23</v>
      </c>
      <c r="B30" s="80" t="s">
        <v>160</v>
      </c>
      <c r="C30" s="66">
        <v>1587</v>
      </c>
      <c r="D30" s="66" t="s">
        <v>154</v>
      </c>
      <c r="E30" s="71" t="s">
        <v>161</v>
      </c>
      <c r="F30" s="83">
        <v>5045</v>
      </c>
    </row>
    <row r="31" spans="1:6">
      <c r="A31" s="72">
        <v>24</v>
      </c>
      <c r="B31" s="80" t="s">
        <v>139</v>
      </c>
      <c r="C31" s="66">
        <v>1586</v>
      </c>
      <c r="D31" s="66" t="s">
        <v>162</v>
      </c>
      <c r="E31" s="71" t="s">
        <v>161</v>
      </c>
      <c r="F31" s="83">
        <v>289.27999999999997</v>
      </c>
    </row>
    <row r="32" spans="1:6">
      <c r="A32" s="72">
        <v>25</v>
      </c>
      <c r="B32" s="80" t="s">
        <v>139</v>
      </c>
      <c r="C32" s="66">
        <v>1588</v>
      </c>
      <c r="D32" s="66" t="s">
        <v>163</v>
      </c>
      <c r="E32" s="71" t="s">
        <v>164</v>
      </c>
      <c r="F32" s="83">
        <v>266.56</v>
      </c>
    </row>
    <row r="33" spans="1:6">
      <c r="A33" s="25"/>
      <c r="B33" s="4" t="s">
        <v>80</v>
      </c>
      <c r="C33" s="4"/>
      <c r="D33" s="4"/>
      <c r="E33" s="4"/>
      <c r="F33" s="89">
        <v>44371.74</v>
      </c>
    </row>
  </sheetData>
  <mergeCells count="2">
    <mergeCell ref="B33:E33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L13" sqref="L13"/>
    </sheetView>
  </sheetViews>
  <sheetFormatPr defaultRowHeight="12.75"/>
  <cols>
    <col min="2" max="2" width="15.8554687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53" t="s">
        <v>81</v>
      </c>
      <c r="B1" s="53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7"/>
      <c r="B3" s="53" t="s">
        <v>82</v>
      </c>
      <c r="C3" s="7"/>
      <c r="D3" s="7"/>
      <c r="E3" s="7"/>
      <c r="F3" s="7"/>
    </row>
    <row r="4" spans="1:6">
      <c r="A4" s="7"/>
      <c r="B4" s="53"/>
      <c r="C4" s="7"/>
      <c r="D4" s="7"/>
      <c r="E4" s="7"/>
      <c r="F4" s="7"/>
    </row>
    <row r="5" spans="1:6">
      <c r="A5" s="6"/>
      <c r="B5" s="6"/>
      <c r="C5" s="6"/>
      <c r="D5" s="93" t="s">
        <v>138</v>
      </c>
      <c r="E5" s="93"/>
      <c r="F5" s="61"/>
    </row>
    <row r="6" spans="1:6" ht="13.5" thickBot="1">
      <c r="A6" s="7"/>
      <c r="B6" s="7"/>
      <c r="C6" s="7"/>
      <c r="D6" s="7"/>
      <c r="E6" s="7"/>
      <c r="F6" s="7"/>
    </row>
    <row r="7" spans="1:6" ht="102">
      <c r="A7" s="78" t="s">
        <v>83</v>
      </c>
      <c r="B7" s="76" t="s">
        <v>71</v>
      </c>
      <c r="C7" s="58" t="s">
        <v>72</v>
      </c>
      <c r="D7" s="57" t="s">
        <v>84</v>
      </c>
      <c r="E7" s="59" t="s">
        <v>74</v>
      </c>
      <c r="F7" s="57" t="s">
        <v>75</v>
      </c>
    </row>
    <row r="8" spans="1:6">
      <c r="A8" s="73">
        <v>1</v>
      </c>
      <c r="B8" s="82" t="s">
        <v>144</v>
      </c>
      <c r="C8" s="72">
        <v>1594</v>
      </c>
      <c r="D8" s="70" t="s">
        <v>91</v>
      </c>
      <c r="E8" s="70" t="s">
        <v>133</v>
      </c>
      <c r="F8" s="85">
        <v>1467.25</v>
      </c>
    </row>
    <row r="9" spans="1:6">
      <c r="A9" s="73">
        <v>2</v>
      </c>
      <c r="B9" s="82" t="s">
        <v>144</v>
      </c>
      <c r="C9" s="72">
        <v>1595</v>
      </c>
      <c r="D9" s="70" t="s">
        <v>91</v>
      </c>
      <c r="E9" s="74" t="s">
        <v>85</v>
      </c>
      <c r="F9" s="85">
        <v>8.89</v>
      </c>
    </row>
    <row r="10" spans="1:6">
      <c r="A10" s="73">
        <v>4</v>
      </c>
      <c r="B10" s="81" t="s">
        <v>144</v>
      </c>
      <c r="C10" s="71">
        <v>1596</v>
      </c>
      <c r="D10" s="63" t="s">
        <v>79</v>
      </c>
      <c r="E10" s="74" t="s">
        <v>85</v>
      </c>
      <c r="F10" s="86">
        <v>10.96</v>
      </c>
    </row>
    <row r="11" spans="1:6" ht="25.5">
      <c r="A11" s="73"/>
      <c r="B11" s="81" t="s">
        <v>139</v>
      </c>
      <c r="C11" s="71">
        <v>1590</v>
      </c>
      <c r="D11" s="63" t="s">
        <v>86</v>
      </c>
      <c r="E11" s="65" t="s">
        <v>87</v>
      </c>
      <c r="F11" s="86">
        <v>817.8</v>
      </c>
    </row>
    <row r="12" spans="1:6">
      <c r="A12" s="73"/>
      <c r="B12" s="82" t="s">
        <v>153</v>
      </c>
      <c r="C12" s="72">
        <v>1598</v>
      </c>
      <c r="D12" s="70" t="s">
        <v>77</v>
      </c>
      <c r="E12" s="70" t="s">
        <v>92</v>
      </c>
      <c r="F12" s="85">
        <v>1076.44</v>
      </c>
    </row>
    <row r="13" spans="1:6">
      <c r="A13" s="73">
        <v>6</v>
      </c>
      <c r="B13" s="81" t="s">
        <v>139</v>
      </c>
      <c r="C13" s="71">
        <v>1591</v>
      </c>
      <c r="D13" s="63" t="s">
        <v>88</v>
      </c>
      <c r="E13" s="74" t="s">
        <v>93</v>
      </c>
      <c r="F13" s="86">
        <v>178.5</v>
      </c>
    </row>
    <row r="14" spans="1:6">
      <c r="A14" s="73">
        <v>7</v>
      </c>
      <c r="B14" s="81" t="s">
        <v>144</v>
      </c>
      <c r="C14" s="71">
        <v>1597</v>
      </c>
      <c r="D14" s="63" t="s">
        <v>95</v>
      </c>
      <c r="E14" s="74" t="s">
        <v>93</v>
      </c>
      <c r="F14" s="86">
        <v>9390.2800000000007</v>
      </c>
    </row>
    <row r="15" spans="1:6">
      <c r="A15" s="73">
        <v>8</v>
      </c>
      <c r="B15" s="81" t="s">
        <v>153</v>
      </c>
      <c r="C15" s="71">
        <v>1606</v>
      </c>
      <c r="D15" s="63" t="s">
        <v>95</v>
      </c>
      <c r="E15" s="74" t="s">
        <v>136</v>
      </c>
      <c r="F15" s="86">
        <v>5454.53</v>
      </c>
    </row>
    <row r="16" spans="1:6">
      <c r="A16" s="66"/>
      <c r="B16" s="87" t="s">
        <v>80</v>
      </c>
      <c r="C16" s="67"/>
      <c r="D16" s="46"/>
      <c r="E16" s="68"/>
      <c r="F16" s="84">
        <f>SUM(F8:F15)</f>
        <v>18404.650000000001</v>
      </c>
    </row>
  </sheetData>
  <mergeCells count="2">
    <mergeCell ref="A5:C5"/>
    <mergeCell ref="D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workbookViewId="0">
      <selection sqref="A1:E78"/>
    </sheetView>
  </sheetViews>
  <sheetFormatPr defaultRowHeight="12.75"/>
  <cols>
    <col min="1" max="1" width="25.42578125" customWidth="1"/>
    <col min="2" max="2" width="19.140625" customWidth="1"/>
    <col min="3" max="3" width="10.28515625" customWidth="1"/>
    <col min="4" max="4" width="30.28515625" customWidth="1"/>
    <col min="5" max="5" width="34.42578125" customWidth="1"/>
  </cols>
  <sheetData>
    <row r="1" spans="1:5">
      <c r="A1" s="95" t="s">
        <v>58</v>
      </c>
      <c r="B1" s="95"/>
      <c r="C1" s="95"/>
      <c r="D1" s="95"/>
      <c r="E1" s="94"/>
    </row>
    <row r="3" spans="1:5">
      <c r="A3" s="95" t="s">
        <v>59</v>
      </c>
      <c r="B3" s="95"/>
      <c r="C3" s="95"/>
      <c r="D3" s="95"/>
      <c r="E3" s="95"/>
    </row>
    <row r="4" spans="1:5">
      <c r="A4" s="95" t="s">
        <v>0</v>
      </c>
      <c r="B4" s="95"/>
      <c r="C4" s="95"/>
      <c r="D4" s="95"/>
      <c r="E4" s="94"/>
    </row>
    <row r="5" spans="1:5">
      <c r="A5" s="95"/>
      <c r="B5" s="95"/>
      <c r="C5" s="95"/>
      <c r="D5" s="95"/>
      <c r="E5" s="94"/>
    </row>
    <row r="6" spans="1:5">
      <c r="A6" s="95"/>
      <c r="B6" s="96"/>
      <c r="C6" s="95"/>
      <c r="D6" s="124" t="s">
        <v>1</v>
      </c>
      <c r="E6" s="97" t="s">
        <v>165</v>
      </c>
    </row>
    <row r="7" spans="1:5">
      <c r="A7" s="94"/>
      <c r="B7" s="95"/>
      <c r="C7" s="95"/>
      <c r="D7" s="95"/>
      <c r="E7" s="94"/>
    </row>
    <row r="8" spans="1:5">
      <c r="A8" s="102" t="s">
        <v>2</v>
      </c>
      <c r="B8" s="102" t="s">
        <v>3</v>
      </c>
      <c r="C8" s="102" t="s">
        <v>4</v>
      </c>
      <c r="D8" s="102" t="s">
        <v>5</v>
      </c>
      <c r="E8" s="102" t="s">
        <v>6</v>
      </c>
    </row>
    <row r="9" spans="1:5" ht="13.5" thickBot="1">
      <c r="A9" s="103" t="s">
        <v>7</v>
      </c>
      <c r="B9" s="102"/>
      <c r="C9" s="102"/>
      <c r="D9" s="108">
        <v>2896878</v>
      </c>
      <c r="E9" s="102"/>
    </row>
    <row r="10" spans="1:5">
      <c r="A10" s="105" t="s">
        <v>8</v>
      </c>
      <c r="B10" s="176"/>
      <c r="C10" s="137"/>
      <c r="D10" s="104"/>
      <c r="E10" s="94"/>
    </row>
    <row r="11" spans="1:5">
      <c r="A11" s="105"/>
      <c r="B11" s="180">
        <v>45231</v>
      </c>
      <c r="C11" s="137">
        <v>13</v>
      </c>
      <c r="D11" s="104">
        <v>155062</v>
      </c>
      <c r="E11" s="94" t="s">
        <v>96</v>
      </c>
    </row>
    <row r="12" spans="1:5">
      <c r="A12" s="105"/>
      <c r="B12" s="180">
        <v>45231</v>
      </c>
      <c r="C12" s="137">
        <v>14</v>
      </c>
      <c r="D12" s="104">
        <v>165365</v>
      </c>
      <c r="E12" s="99" t="s">
        <v>90</v>
      </c>
    </row>
    <row r="13" spans="1:5">
      <c r="A13" s="105"/>
      <c r="B13" s="180">
        <v>45231</v>
      </c>
      <c r="C13" s="99">
        <v>0</v>
      </c>
      <c r="D13" s="106">
        <v>0</v>
      </c>
      <c r="E13" s="99"/>
    </row>
    <row r="14" spans="1:5">
      <c r="A14" s="144"/>
      <c r="B14" s="180"/>
      <c r="C14" s="111"/>
      <c r="D14" s="112"/>
      <c r="E14" s="99"/>
    </row>
    <row r="15" spans="1:5">
      <c r="A15" s="144"/>
      <c r="B15" s="136"/>
      <c r="C15" s="111"/>
      <c r="D15" s="112"/>
      <c r="E15" s="99"/>
    </row>
    <row r="16" spans="1:5" ht="13.5" thickBot="1">
      <c r="A16" s="159" t="s">
        <v>9</v>
      </c>
      <c r="B16" s="160"/>
      <c r="C16" s="161"/>
      <c r="D16" s="162">
        <v>3217305</v>
      </c>
      <c r="E16" s="100"/>
    </row>
    <row r="17" spans="1:5">
      <c r="A17" s="109" t="s">
        <v>10</v>
      </c>
      <c r="B17" s="110"/>
      <c r="C17" s="111"/>
      <c r="D17" s="112">
        <v>168043</v>
      </c>
      <c r="E17" s="111"/>
    </row>
    <row r="18" spans="1:5">
      <c r="A18" s="98" t="s">
        <v>11</v>
      </c>
      <c r="B18" s="180">
        <v>45231</v>
      </c>
      <c r="C18" s="137">
        <v>13</v>
      </c>
      <c r="D18" s="106">
        <v>17871</v>
      </c>
      <c r="E18" s="136" t="s">
        <v>101</v>
      </c>
    </row>
    <row r="19" spans="1:5">
      <c r="A19" s="113"/>
      <c r="B19" s="111"/>
      <c r="C19" s="111"/>
      <c r="D19" s="112"/>
      <c r="E19" s="99"/>
    </row>
    <row r="20" spans="1:5" ht="13.5" thickBot="1">
      <c r="A20" s="159" t="s">
        <v>12</v>
      </c>
      <c r="B20" s="161"/>
      <c r="C20" s="161"/>
      <c r="D20" s="162">
        <v>185914</v>
      </c>
      <c r="E20" s="100"/>
    </row>
    <row r="21" spans="1:5">
      <c r="A21" s="109" t="s">
        <v>13</v>
      </c>
      <c r="B21" s="114"/>
      <c r="C21" s="114"/>
      <c r="D21" s="115">
        <v>0</v>
      </c>
      <c r="E21" s="116"/>
    </row>
    <row r="22" spans="1:5">
      <c r="A22" s="98" t="s">
        <v>14</v>
      </c>
      <c r="B22" s="94"/>
      <c r="C22" s="99"/>
      <c r="D22" s="106">
        <v>0</v>
      </c>
      <c r="E22" s="99"/>
    </row>
    <row r="23" spans="1:5">
      <c r="A23" s="113"/>
      <c r="B23" s="109"/>
      <c r="C23" s="109"/>
      <c r="D23" s="112"/>
      <c r="E23" s="111"/>
    </row>
    <row r="24" spans="1:5" ht="13.5" thickBot="1">
      <c r="A24" s="107" t="s">
        <v>15</v>
      </c>
      <c r="B24" s="107"/>
      <c r="C24" s="107"/>
      <c r="D24" s="108">
        <v>0</v>
      </c>
      <c r="E24" s="100"/>
    </row>
    <row r="25" spans="1:5">
      <c r="A25" s="109" t="s">
        <v>16</v>
      </c>
      <c r="B25" s="109"/>
      <c r="C25" s="109"/>
      <c r="D25" s="112"/>
      <c r="E25" s="111"/>
    </row>
    <row r="26" spans="1:5">
      <c r="A26" s="113" t="s">
        <v>17</v>
      </c>
      <c r="B26" s="180"/>
      <c r="C26" s="109"/>
      <c r="D26" s="112"/>
      <c r="E26" s="99"/>
    </row>
    <row r="27" spans="1:5">
      <c r="A27" s="113"/>
      <c r="B27" s="176"/>
      <c r="C27" s="109"/>
      <c r="D27" s="112"/>
      <c r="E27" s="99"/>
    </row>
    <row r="28" spans="1:5">
      <c r="A28" s="113"/>
      <c r="B28" s="176"/>
      <c r="C28" s="109"/>
      <c r="D28" s="112"/>
      <c r="E28" s="111"/>
    </row>
    <row r="29" spans="1:5" ht="13.5" thickBot="1">
      <c r="A29" s="159" t="s">
        <v>18</v>
      </c>
      <c r="B29" s="163"/>
      <c r="C29" s="159"/>
      <c r="D29" s="162">
        <v>0</v>
      </c>
      <c r="E29" s="100"/>
    </row>
    <row r="30" spans="1:5">
      <c r="A30" s="138" t="s">
        <v>19</v>
      </c>
      <c r="B30" s="141"/>
      <c r="C30" s="140"/>
      <c r="D30" s="115">
        <v>1205</v>
      </c>
      <c r="E30" s="114"/>
    </row>
    <row r="31" spans="1:5">
      <c r="A31" s="138" t="s">
        <v>60</v>
      </c>
      <c r="B31" s="180">
        <v>45231</v>
      </c>
      <c r="C31" s="178">
        <v>28</v>
      </c>
      <c r="D31" s="115">
        <v>161</v>
      </c>
      <c r="E31" s="99" t="s">
        <v>61</v>
      </c>
    </row>
    <row r="32" spans="1:5">
      <c r="A32" s="156"/>
      <c r="B32" s="180"/>
      <c r="C32" s="179"/>
      <c r="D32" s="157"/>
      <c r="E32" s="99"/>
    </row>
    <row r="33" spans="1:5">
      <c r="A33" s="126"/>
      <c r="B33" s="180"/>
      <c r="C33" s="126"/>
      <c r="D33" s="127"/>
      <c r="E33" s="99"/>
    </row>
    <row r="34" spans="1:5">
      <c r="A34" s="126"/>
      <c r="B34" s="136"/>
      <c r="C34" s="126"/>
      <c r="D34" s="127"/>
      <c r="E34" s="99"/>
    </row>
    <row r="35" spans="1:5">
      <c r="A35" s="158" t="s">
        <v>20</v>
      </c>
      <c r="B35" s="141"/>
      <c r="C35" s="139"/>
      <c r="D35" s="115">
        <v>0</v>
      </c>
      <c r="E35" s="99"/>
    </row>
    <row r="36" spans="1:5" ht="13.5" thickBot="1">
      <c r="A36" s="161" t="s">
        <v>21</v>
      </c>
      <c r="B36" s="164"/>
      <c r="C36" s="159"/>
      <c r="D36" s="162">
        <v>1366</v>
      </c>
      <c r="E36" s="117"/>
    </row>
    <row r="37" spans="1:5">
      <c r="A37" s="114" t="s">
        <v>22</v>
      </c>
      <c r="B37" s="114"/>
      <c r="C37" s="114"/>
      <c r="D37" s="115">
        <v>471669</v>
      </c>
      <c r="E37" s="114"/>
    </row>
    <row r="38" spans="1:5">
      <c r="A38" s="146" t="s">
        <v>23</v>
      </c>
      <c r="B38" s="180"/>
      <c r="C38" s="101"/>
      <c r="D38" s="106">
        <v>0</v>
      </c>
      <c r="E38" s="136"/>
    </row>
    <row r="39" spans="1:5">
      <c r="A39" s="177"/>
      <c r="B39" s="180">
        <v>45231</v>
      </c>
      <c r="C39" s="137">
        <v>13</v>
      </c>
      <c r="D39" s="112">
        <v>32876</v>
      </c>
      <c r="E39" s="99" t="s">
        <v>62</v>
      </c>
    </row>
    <row r="40" spans="1:5">
      <c r="A40" s="177"/>
      <c r="B40" s="180">
        <v>45231</v>
      </c>
      <c r="C40" s="109">
        <v>14</v>
      </c>
      <c r="D40" s="112">
        <v>915</v>
      </c>
      <c r="E40" s="99" t="s">
        <v>166</v>
      </c>
    </row>
    <row r="41" spans="1:5">
      <c r="A41" s="146"/>
      <c r="B41" s="136"/>
      <c r="C41" s="109"/>
      <c r="D41" s="112"/>
      <c r="E41" s="147"/>
    </row>
    <row r="42" spans="1:5" ht="13.5" thickBot="1">
      <c r="A42" s="159" t="s">
        <v>24</v>
      </c>
      <c r="B42" s="159"/>
      <c r="C42" s="159"/>
      <c r="D42" s="162">
        <v>505460</v>
      </c>
      <c r="E42" s="119"/>
    </row>
    <row r="43" spans="1:5">
      <c r="A43" s="114" t="s">
        <v>25</v>
      </c>
      <c r="B43" s="180"/>
      <c r="C43" s="114"/>
      <c r="D43" s="115">
        <v>355766</v>
      </c>
      <c r="E43" s="114"/>
    </row>
    <row r="44" spans="1:5">
      <c r="A44" s="125" t="s">
        <v>26</v>
      </c>
      <c r="B44" s="180">
        <v>45231</v>
      </c>
      <c r="C44" s="137">
        <v>13</v>
      </c>
      <c r="D44" s="106">
        <v>33120</v>
      </c>
      <c r="E44" s="99" t="s">
        <v>62</v>
      </c>
    </row>
    <row r="45" spans="1:5">
      <c r="A45" s="98"/>
      <c r="B45" s="180">
        <v>45231</v>
      </c>
      <c r="C45" s="101">
        <v>14</v>
      </c>
      <c r="D45" s="106">
        <v>2340</v>
      </c>
      <c r="E45" s="99" t="s">
        <v>63</v>
      </c>
    </row>
    <row r="46" spans="1:5" ht="13.5" thickBot="1">
      <c r="A46" s="113"/>
      <c r="B46" s="180"/>
      <c r="C46" s="109"/>
      <c r="D46" s="112">
        <v>0</v>
      </c>
      <c r="E46" s="153">
        <v>0</v>
      </c>
    </row>
    <row r="47" spans="1:5" ht="13.5" thickBot="1">
      <c r="A47" s="165" t="s">
        <v>27</v>
      </c>
      <c r="B47" s="166"/>
      <c r="C47" s="166"/>
      <c r="D47" s="167">
        <v>391226</v>
      </c>
      <c r="E47" s="152"/>
    </row>
    <row r="48" spans="1:5">
      <c r="A48" s="141" t="s">
        <v>28</v>
      </c>
      <c r="B48" s="141"/>
      <c r="C48" s="141"/>
      <c r="D48" s="150">
        <v>35834</v>
      </c>
      <c r="E48" s="151"/>
    </row>
    <row r="49" spans="1:5">
      <c r="A49" s="126" t="s">
        <v>29</v>
      </c>
      <c r="B49" s="180">
        <v>45231</v>
      </c>
      <c r="C49" s="137">
        <v>13</v>
      </c>
      <c r="D49" s="127">
        <v>1450</v>
      </c>
      <c r="E49" s="149" t="s">
        <v>167</v>
      </c>
    </row>
    <row r="50" spans="1:5">
      <c r="A50" s="126"/>
      <c r="B50" s="180"/>
      <c r="C50" s="126"/>
      <c r="D50" s="127"/>
      <c r="E50" s="149"/>
    </row>
    <row r="51" spans="1:5">
      <c r="A51" s="142"/>
      <c r="B51" s="180"/>
      <c r="C51" s="142"/>
      <c r="D51" s="143"/>
      <c r="E51" s="149"/>
    </row>
    <row r="52" spans="1:5" ht="13.5" thickBot="1">
      <c r="A52" s="142"/>
      <c r="B52" s="180"/>
      <c r="C52" s="142"/>
      <c r="D52" s="143"/>
      <c r="E52" s="149"/>
    </row>
    <row r="53" spans="1:5" ht="13.5" thickBot="1">
      <c r="A53" s="168" t="s">
        <v>30</v>
      </c>
      <c r="B53" s="169"/>
      <c r="C53" s="169"/>
      <c r="D53" s="170">
        <v>37284</v>
      </c>
      <c r="E53" s="154"/>
    </row>
    <row r="54" spans="1:5">
      <c r="A54" s="141" t="s">
        <v>31</v>
      </c>
      <c r="B54" s="141"/>
      <c r="C54" s="141"/>
      <c r="D54" s="150">
        <v>933</v>
      </c>
      <c r="E54" s="141"/>
    </row>
    <row r="55" spans="1:5">
      <c r="A55" s="118" t="s">
        <v>32</v>
      </c>
      <c r="B55" s="180"/>
      <c r="C55" s="114"/>
      <c r="D55" s="115"/>
      <c r="E55" s="148" t="s">
        <v>64</v>
      </c>
    </row>
    <row r="56" spans="1:5">
      <c r="A56" s="98"/>
      <c r="B56" s="101"/>
      <c r="C56" s="101"/>
      <c r="D56" s="106"/>
      <c r="E56" s="99"/>
    </row>
    <row r="57" spans="1:5" ht="13.5" thickBot="1">
      <c r="A57" s="159" t="s">
        <v>33</v>
      </c>
      <c r="B57" s="159"/>
      <c r="C57" s="159"/>
      <c r="D57" s="162">
        <v>933</v>
      </c>
      <c r="E57" s="117"/>
    </row>
    <row r="58" spans="1:5">
      <c r="A58" s="114" t="s">
        <v>34</v>
      </c>
      <c r="B58" s="114"/>
      <c r="C58" s="114"/>
      <c r="D58" s="115">
        <v>30</v>
      </c>
      <c r="E58" s="116"/>
    </row>
    <row r="59" spans="1:5">
      <c r="A59" s="98" t="s">
        <v>35</v>
      </c>
      <c r="B59" s="180"/>
      <c r="C59" s="101"/>
      <c r="D59" s="115"/>
      <c r="E59" s="99" t="s">
        <v>65</v>
      </c>
    </row>
    <row r="60" spans="1:5">
      <c r="A60" s="98"/>
      <c r="B60" s="101"/>
      <c r="C60" s="101"/>
      <c r="D60" s="115"/>
      <c r="E60" s="99"/>
    </row>
    <row r="61" spans="1:5" ht="13.5" thickBot="1">
      <c r="A61" s="159" t="s">
        <v>36</v>
      </c>
      <c r="B61" s="159"/>
      <c r="C61" s="159"/>
      <c r="D61" s="162">
        <v>30</v>
      </c>
      <c r="E61" s="117"/>
    </row>
    <row r="62" spans="1:5">
      <c r="A62" s="120" t="s">
        <v>37</v>
      </c>
      <c r="B62" s="120"/>
      <c r="C62" s="120"/>
      <c r="D62" s="121">
        <v>307</v>
      </c>
      <c r="E62" s="122"/>
    </row>
    <row r="63" spans="1:5">
      <c r="A63" s="118" t="s">
        <v>38</v>
      </c>
      <c r="B63" s="180"/>
      <c r="C63" s="101"/>
      <c r="D63" s="115"/>
      <c r="E63" s="99" t="s">
        <v>66</v>
      </c>
    </row>
    <row r="64" spans="1:5">
      <c r="A64" s="118"/>
      <c r="B64" s="101"/>
      <c r="C64" s="101"/>
      <c r="D64" s="115"/>
      <c r="E64" s="99"/>
    </row>
    <row r="65" spans="1:5" ht="13.5" thickBot="1">
      <c r="A65" s="159" t="s">
        <v>39</v>
      </c>
      <c r="B65" s="159"/>
      <c r="C65" s="159"/>
      <c r="D65" s="162">
        <v>307</v>
      </c>
      <c r="E65" s="117"/>
    </row>
    <row r="66" spans="1:5">
      <c r="A66" s="114" t="s">
        <v>40</v>
      </c>
      <c r="B66" s="101"/>
      <c r="C66" s="114"/>
      <c r="D66" s="115">
        <v>9</v>
      </c>
      <c r="E66" s="116"/>
    </row>
    <row r="67" spans="1:5">
      <c r="A67" s="98" t="s">
        <v>41</v>
      </c>
      <c r="B67" s="180"/>
      <c r="C67" s="101"/>
      <c r="D67" s="106"/>
      <c r="E67" s="99" t="s">
        <v>67</v>
      </c>
    </row>
    <row r="68" spans="1:5">
      <c r="A68" s="98"/>
      <c r="B68" s="123"/>
      <c r="C68" s="101"/>
      <c r="D68" s="106"/>
      <c r="E68" s="99"/>
    </row>
    <row r="69" spans="1:5" ht="13.5" thickBot="1">
      <c r="A69" s="171" t="s">
        <v>42</v>
      </c>
      <c r="B69" s="171"/>
      <c r="C69" s="171"/>
      <c r="D69" s="172">
        <v>9</v>
      </c>
      <c r="E69" s="128"/>
    </row>
    <row r="70" spans="1:5">
      <c r="A70" s="129" t="s">
        <v>43</v>
      </c>
      <c r="B70" s="130"/>
      <c r="C70" s="130"/>
      <c r="D70" s="131">
        <v>50</v>
      </c>
      <c r="E70" s="132"/>
    </row>
    <row r="71" spans="1:5">
      <c r="A71" s="133" t="s">
        <v>44</v>
      </c>
      <c r="B71" s="180"/>
      <c r="C71" s="126"/>
      <c r="D71" s="127">
        <v>0</v>
      </c>
      <c r="E71" s="134" t="s">
        <v>68</v>
      </c>
    </row>
    <row r="72" spans="1:5">
      <c r="A72" s="133"/>
      <c r="B72" s="136"/>
      <c r="C72" s="126">
        <v>0</v>
      </c>
      <c r="D72" s="127">
        <v>0</v>
      </c>
      <c r="E72" s="134"/>
    </row>
    <row r="73" spans="1:5" ht="13.5" thickBot="1">
      <c r="A73" s="173" t="s">
        <v>45</v>
      </c>
      <c r="B73" s="174"/>
      <c r="C73" s="174"/>
      <c r="D73" s="175">
        <v>50</v>
      </c>
      <c r="E73" s="135"/>
    </row>
    <row r="74" spans="1:5">
      <c r="A74" s="129" t="s">
        <v>46</v>
      </c>
      <c r="B74" s="130"/>
      <c r="C74" s="130"/>
      <c r="D74" s="131">
        <v>78919</v>
      </c>
      <c r="E74" s="132"/>
    </row>
    <row r="75" spans="1:5">
      <c r="A75" s="133" t="s">
        <v>47</v>
      </c>
      <c r="B75" s="180"/>
      <c r="C75" s="137"/>
      <c r="D75" s="127">
        <v>0</v>
      </c>
      <c r="E75" s="145"/>
    </row>
    <row r="76" spans="1:5">
      <c r="A76" s="133"/>
      <c r="B76" s="180">
        <v>45231</v>
      </c>
      <c r="C76" s="126">
        <v>14</v>
      </c>
      <c r="D76" s="127">
        <v>8311</v>
      </c>
      <c r="E76" s="145" t="s">
        <v>69</v>
      </c>
    </row>
    <row r="77" spans="1:5" ht="13.5" thickBot="1">
      <c r="A77" s="173" t="s">
        <v>48</v>
      </c>
      <c r="B77" s="174"/>
      <c r="C77" s="174"/>
      <c r="D77" s="175">
        <v>87230</v>
      </c>
      <c r="E77" s="135"/>
    </row>
    <row r="78" spans="1:5">
      <c r="A78" s="94"/>
      <c r="B78" s="94"/>
      <c r="C78" s="94"/>
      <c r="D78" s="155">
        <v>4348195</v>
      </c>
      <c r="E78" s="9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workbookViewId="0">
      <selection activeCell="F11" sqref="F11"/>
    </sheetView>
  </sheetViews>
  <sheetFormatPr defaultRowHeight="12.75"/>
  <cols>
    <col min="1" max="1" width="22.85546875" customWidth="1"/>
    <col min="2" max="2" width="14.7109375" customWidth="1"/>
    <col min="3" max="3" width="18.28515625" customWidth="1"/>
    <col min="4" max="4" width="28.42578125" customWidth="1"/>
    <col min="5" max="5" width="31.28515625" customWidth="1"/>
  </cols>
  <sheetData>
    <row r="1" spans="1:5">
      <c r="A1" s="95" t="s">
        <v>102</v>
      </c>
      <c r="B1" s="95"/>
      <c r="C1" s="95"/>
      <c r="D1" s="95"/>
      <c r="E1" s="94"/>
    </row>
    <row r="2" spans="1:5">
      <c r="A2" s="94"/>
      <c r="B2" s="94"/>
      <c r="C2" s="94"/>
      <c r="D2" s="94"/>
      <c r="E2" s="94"/>
    </row>
    <row r="3" spans="1:5">
      <c r="A3" s="95" t="s">
        <v>137</v>
      </c>
      <c r="B3" s="95"/>
      <c r="C3" s="95"/>
      <c r="D3" s="95"/>
      <c r="E3" s="95"/>
    </row>
    <row r="4" spans="1:5">
      <c r="A4" s="95" t="s">
        <v>0</v>
      </c>
      <c r="B4" s="95"/>
      <c r="C4" s="95"/>
      <c r="D4" s="95"/>
      <c r="E4" s="94"/>
    </row>
    <row r="5" spans="1:5">
      <c r="A5" s="95"/>
      <c r="B5" s="95"/>
      <c r="C5" s="95"/>
      <c r="D5" s="95"/>
      <c r="E5" s="94"/>
    </row>
    <row r="6" spans="1:5">
      <c r="A6" s="95"/>
      <c r="B6" s="96"/>
      <c r="C6" s="95"/>
      <c r="D6" s="124" t="s">
        <v>1</v>
      </c>
      <c r="E6" s="97" t="s">
        <v>165</v>
      </c>
    </row>
    <row r="7" spans="1:5">
      <c r="A7" s="94"/>
      <c r="B7" s="95"/>
      <c r="C7" s="95"/>
      <c r="D7" s="95"/>
      <c r="E7" s="94"/>
    </row>
    <row r="8" spans="1:5">
      <c r="A8" s="50" t="s">
        <v>2</v>
      </c>
      <c r="B8" s="50" t="s">
        <v>3</v>
      </c>
      <c r="C8" s="50" t="s">
        <v>4</v>
      </c>
      <c r="D8" s="50" t="s">
        <v>5</v>
      </c>
      <c r="E8" s="50" t="s">
        <v>6</v>
      </c>
    </row>
    <row r="9" spans="1:5">
      <c r="A9" s="52" t="s">
        <v>7</v>
      </c>
      <c r="B9" s="50"/>
      <c r="C9" s="50"/>
      <c r="D9" s="51">
        <v>2695767</v>
      </c>
      <c r="E9" s="50"/>
    </row>
    <row r="10" spans="1:5">
      <c r="A10" s="47"/>
      <c r="B10" s="126"/>
      <c r="C10" s="49"/>
      <c r="D10" s="48"/>
      <c r="E10" s="47"/>
    </row>
    <row r="11" spans="1:5">
      <c r="A11" s="47" t="s">
        <v>8</v>
      </c>
      <c r="B11" s="3">
        <v>45231</v>
      </c>
      <c r="C11" s="46">
        <v>13</v>
      </c>
      <c r="D11" s="127">
        <v>143916</v>
      </c>
      <c r="E11" s="46" t="s">
        <v>103</v>
      </c>
    </row>
    <row r="12" spans="1:5">
      <c r="A12" s="45"/>
      <c r="B12" s="3">
        <v>45231</v>
      </c>
      <c r="C12" s="148">
        <v>14</v>
      </c>
      <c r="D12" s="115">
        <v>158428</v>
      </c>
      <c r="E12" s="148" t="s">
        <v>104</v>
      </c>
    </row>
    <row r="13" spans="1:5">
      <c r="A13" s="105"/>
      <c r="B13" s="3"/>
      <c r="C13" s="99"/>
      <c r="D13" s="106"/>
      <c r="E13" s="148"/>
    </row>
    <row r="14" spans="1:5">
      <c r="A14" s="144"/>
      <c r="B14" s="109"/>
      <c r="C14" s="111"/>
      <c r="D14" s="112"/>
      <c r="E14" s="148"/>
    </row>
    <row r="15" spans="1:5" ht="13.5" thickBot="1">
      <c r="A15" s="10" t="s">
        <v>9</v>
      </c>
      <c r="B15" s="44"/>
      <c r="C15" s="10"/>
      <c r="D15" s="9">
        <f>D9+D10+D11+D12+D13+D14</f>
        <v>2998111</v>
      </c>
      <c r="E15" s="100"/>
    </row>
    <row r="16" spans="1:5">
      <c r="A16" s="109" t="s">
        <v>105</v>
      </c>
      <c r="B16" s="110"/>
      <c r="C16" s="111"/>
      <c r="D16" s="112">
        <v>10080</v>
      </c>
      <c r="E16" s="111"/>
    </row>
    <row r="17" spans="1:5">
      <c r="A17" s="43" t="s">
        <v>106</v>
      </c>
      <c r="B17" s="3">
        <v>45231</v>
      </c>
      <c r="C17" s="111">
        <v>13</v>
      </c>
      <c r="D17" s="112">
        <v>1008</v>
      </c>
      <c r="E17" s="99" t="s">
        <v>107</v>
      </c>
    </row>
    <row r="18" spans="1:5">
      <c r="A18" s="31" t="s">
        <v>108</v>
      </c>
      <c r="B18" s="42"/>
      <c r="C18" s="31"/>
      <c r="D18" s="30">
        <f>D16+D17</f>
        <v>11088</v>
      </c>
      <c r="E18" s="111"/>
    </row>
    <row r="19" spans="1:5">
      <c r="A19" s="41" t="s">
        <v>10</v>
      </c>
      <c r="B19" s="110"/>
      <c r="C19" s="39"/>
      <c r="D19" s="40">
        <v>96897</v>
      </c>
      <c r="E19" s="39"/>
    </row>
    <row r="20" spans="1:5">
      <c r="A20" s="98" t="s">
        <v>11</v>
      </c>
      <c r="B20" s="3">
        <v>45231</v>
      </c>
      <c r="C20" s="99">
        <v>13</v>
      </c>
      <c r="D20" s="106">
        <v>10815</v>
      </c>
      <c r="E20" s="99" t="s">
        <v>107</v>
      </c>
    </row>
    <row r="21" spans="1:5">
      <c r="A21" s="38" t="s">
        <v>12</v>
      </c>
      <c r="B21" s="38"/>
      <c r="C21" s="38"/>
      <c r="D21" s="37">
        <f>D19+D20</f>
        <v>107712</v>
      </c>
      <c r="E21" s="36"/>
    </row>
    <row r="22" spans="1:5">
      <c r="A22" s="35" t="s">
        <v>13</v>
      </c>
      <c r="B22" s="114"/>
      <c r="C22" s="114"/>
      <c r="D22" s="115">
        <v>0</v>
      </c>
      <c r="E22" s="116"/>
    </row>
    <row r="23" spans="1:5">
      <c r="A23" s="98" t="s">
        <v>14</v>
      </c>
      <c r="B23" s="126"/>
      <c r="C23" s="99">
        <v>0</v>
      </c>
      <c r="D23" s="106">
        <v>0</v>
      </c>
      <c r="E23" s="99"/>
    </row>
    <row r="24" spans="1:5" ht="13.5" thickBot="1">
      <c r="A24" s="107" t="s">
        <v>15</v>
      </c>
      <c r="B24" s="107"/>
      <c r="C24" s="107"/>
      <c r="D24" s="108">
        <f>SUM(D22:D23)</f>
        <v>0</v>
      </c>
      <c r="E24" s="100"/>
    </row>
    <row r="25" spans="1:5">
      <c r="A25" s="109" t="s">
        <v>16</v>
      </c>
      <c r="B25" s="109"/>
      <c r="C25" s="109"/>
      <c r="D25" s="112">
        <v>0</v>
      </c>
      <c r="E25" s="111"/>
    </row>
    <row r="26" spans="1:5">
      <c r="A26" s="113" t="s">
        <v>17</v>
      </c>
      <c r="B26" s="101"/>
      <c r="C26" s="109"/>
      <c r="D26" s="112">
        <v>0</v>
      </c>
      <c r="E26" s="99"/>
    </row>
    <row r="27" spans="1:5" ht="13.5" thickBot="1">
      <c r="A27" s="107" t="s">
        <v>18</v>
      </c>
      <c r="B27" s="107"/>
      <c r="C27" s="107"/>
      <c r="D27" s="108">
        <f>SUM(D25:D26)</f>
        <v>0</v>
      </c>
      <c r="E27" s="100"/>
    </row>
    <row r="28" spans="1:5">
      <c r="A28" s="114" t="s">
        <v>19</v>
      </c>
      <c r="B28" s="94"/>
      <c r="C28" s="114">
        <v>0</v>
      </c>
      <c r="D28" s="115">
        <v>684</v>
      </c>
      <c r="E28" s="114"/>
    </row>
    <row r="29" spans="1:5">
      <c r="A29" s="125" t="s">
        <v>20</v>
      </c>
      <c r="B29" s="3">
        <v>45231</v>
      </c>
      <c r="C29" s="33"/>
      <c r="D29" s="106">
        <v>1234</v>
      </c>
      <c r="E29" s="99" t="s">
        <v>109</v>
      </c>
    </row>
    <row r="30" spans="1:5" ht="13.5" thickBot="1">
      <c r="A30" s="161" t="s">
        <v>21</v>
      </c>
      <c r="B30" s="164"/>
      <c r="C30" s="159"/>
      <c r="D30" s="9">
        <f>D28+D29</f>
        <v>1918</v>
      </c>
      <c r="E30" s="117"/>
    </row>
    <row r="31" spans="1:5">
      <c r="A31" s="114" t="s">
        <v>22</v>
      </c>
      <c r="B31" s="35"/>
      <c r="C31" s="114"/>
      <c r="D31" s="115">
        <v>333814</v>
      </c>
      <c r="E31" s="114"/>
    </row>
    <row r="32" spans="1:5">
      <c r="A32" s="158" t="s">
        <v>23</v>
      </c>
      <c r="B32" s="3">
        <v>45231</v>
      </c>
      <c r="C32" s="34">
        <v>13</v>
      </c>
      <c r="D32" s="106">
        <v>23583</v>
      </c>
      <c r="E32" s="99" t="s">
        <v>107</v>
      </c>
    </row>
    <row r="33" spans="1:5">
      <c r="A33" s="158"/>
      <c r="B33" s="3">
        <v>45231</v>
      </c>
      <c r="C33" s="33">
        <v>14</v>
      </c>
      <c r="D33" s="112">
        <v>819</v>
      </c>
      <c r="E33" s="99" t="s">
        <v>110</v>
      </c>
    </row>
    <row r="34" spans="1:5">
      <c r="A34" s="98"/>
      <c r="B34" s="3"/>
      <c r="C34" s="109">
        <v>0</v>
      </c>
      <c r="D34" s="112">
        <v>0</v>
      </c>
      <c r="E34" s="99" t="s">
        <v>111</v>
      </c>
    </row>
    <row r="35" spans="1:5" ht="13.5" thickBot="1">
      <c r="A35" s="10" t="s">
        <v>24</v>
      </c>
      <c r="B35" s="10"/>
      <c r="C35" s="10"/>
      <c r="D35" s="9">
        <f>SUM(D31:D34)</f>
        <v>358216</v>
      </c>
      <c r="E35" s="119"/>
    </row>
    <row r="36" spans="1:5">
      <c r="A36" s="114" t="s">
        <v>25</v>
      </c>
      <c r="B36" s="114"/>
      <c r="C36" s="114"/>
      <c r="D36" s="115">
        <v>437644</v>
      </c>
      <c r="E36" s="114"/>
    </row>
    <row r="37" spans="1:5">
      <c r="A37" s="98" t="s">
        <v>26</v>
      </c>
      <c r="B37" s="3">
        <v>45231</v>
      </c>
      <c r="C37" s="101">
        <v>13</v>
      </c>
      <c r="D37" s="32">
        <v>39060</v>
      </c>
      <c r="E37" s="99" t="s">
        <v>112</v>
      </c>
    </row>
    <row r="38" spans="1:5">
      <c r="A38" s="98"/>
      <c r="B38" s="3">
        <v>45231</v>
      </c>
      <c r="C38" s="101">
        <v>14</v>
      </c>
      <c r="D38" s="106">
        <v>5100</v>
      </c>
      <c r="E38" s="99" t="s">
        <v>113</v>
      </c>
    </row>
    <row r="39" spans="1:5">
      <c r="A39" s="113"/>
      <c r="B39" s="109"/>
      <c r="C39" s="109"/>
      <c r="D39" s="112"/>
      <c r="E39" s="99"/>
    </row>
    <row r="40" spans="1:5">
      <c r="A40" s="31" t="s">
        <v>27</v>
      </c>
      <c r="B40" s="31"/>
      <c r="C40" s="31"/>
      <c r="D40" s="30">
        <f>SUM(D36:D39)</f>
        <v>481804</v>
      </c>
      <c r="E40" s="128"/>
    </row>
    <row r="41" spans="1:5">
      <c r="A41" s="126" t="s">
        <v>114</v>
      </c>
      <c r="B41" s="126"/>
      <c r="C41" s="126"/>
      <c r="D41" s="127">
        <v>101686</v>
      </c>
      <c r="E41" s="149"/>
    </row>
    <row r="42" spans="1:5">
      <c r="A42" s="25" t="s">
        <v>115</v>
      </c>
      <c r="B42" s="3">
        <v>45231</v>
      </c>
      <c r="C42" s="126">
        <v>13</v>
      </c>
      <c r="D42" s="127">
        <v>8901</v>
      </c>
      <c r="E42" s="99" t="s">
        <v>116</v>
      </c>
    </row>
    <row r="43" spans="1:5">
      <c r="A43" s="126"/>
      <c r="B43" s="3">
        <v>45231</v>
      </c>
      <c r="C43" s="126">
        <v>14</v>
      </c>
      <c r="D43" s="127">
        <v>1256</v>
      </c>
      <c r="E43" s="99" t="s">
        <v>117</v>
      </c>
    </row>
    <row r="44" spans="1:5">
      <c r="A44" s="126"/>
      <c r="B44" s="3"/>
      <c r="C44" s="126"/>
      <c r="D44" s="127"/>
      <c r="E44" s="99"/>
    </row>
    <row r="45" spans="1:5">
      <c r="A45" s="12" t="s">
        <v>118</v>
      </c>
      <c r="B45" s="12"/>
      <c r="C45" s="12"/>
      <c r="D45" s="11">
        <f>SUM(D41:D44)</f>
        <v>111843</v>
      </c>
      <c r="E45" s="149"/>
    </row>
    <row r="46" spans="1:5">
      <c r="A46" s="25"/>
      <c r="B46" s="25"/>
      <c r="C46" s="25"/>
      <c r="D46" s="24"/>
      <c r="E46" s="149"/>
    </row>
    <row r="47" spans="1:5">
      <c r="A47" s="126" t="s">
        <v>119</v>
      </c>
      <c r="B47" s="3"/>
      <c r="C47" s="25"/>
      <c r="D47" s="24">
        <v>23566</v>
      </c>
      <c r="E47" s="149"/>
    </row>
    <row r="48" spans="1:5">
      <c r="A48" s="29" t="s">
        <v>120</v>
      </c>
      <c r="B48" s="3">
        <v>45231</v>
      </c>
      <c r="C48" s="22">
        <v>13</v>
      </c>
      <c r="D48" s="21">
        <v>3318.5</v>
      </c>
      <c r="E48" s="153" t="s">
        <v>121</v>
      </c>
    </row>
    <row r="49" spans="1:5" ht="13.5" thickBot="1">
      <c r="A49" s="28"/>
      <c r="B49" s="3"/>
      <c r="C49" s="22"/>
      <c r="D49" s="21">
        <v>0</v>
      </c>
      <c r="E49" s="153">
        <v>0</v>
      </c>
    </row>
    <row r="50" spans="1:5" ht="13.5" thickBot="1">
      <c r="A50" s="168" t="s">
        <v>122</v>
      </c>
      <c r="B50" s="169"/>
      <c r="C50" s="169"/>
      <c r="D50" s="170">
        <f>D47+D48+D49</f>
        <v>26884.5</v>
      </c>
      <c r="E50" s="14"/>
    </row>
    <row r="51" spans="1:5">
      <c r="A51" s="126" t="s">
        <v>28</v>
      </c>
      <c r="B51" s="27"/>
      <c r="C51" s="27"/>
      <c r="D51" s="26">
        <v>43206</v>
      </c>
      <c r="E51" s="151"/>
    </row>
    <row r="52" spans="1:5">
      <c r="A52" s="25" t="s">
        <v>29</v>
      </c>
      <c r="B52" s="3">
        <v>45231</v>
      </c>
      <c r="C52" s="25">
        <v>13</v>
      </c>
      <c r="D52" s="24">
        <v>2308</v>
      </c>
      <c r="E52" s="149" t="s">
        <v>123</v>
      </c>
    </row>
    <row r="53" spans="1:5">
      <c r="A53" s="25"/>
      <c r="B53" s="3">
        <v>45231</v>
      </c>
      <c r="C53" s="25">
        <v>14</v>
      </c>
      <c r="D53" s="24">
        <v>1528</v>
      </c>
      <c r="E53" s="149" t="s">
        <v>132</v>
      </c>
    </row>
    <row r="54" spans="1:5">
      <c r="A54" s="25"/>
      <c r="B54" s="3"/>
      <c r="C54" s="25"/>
      <c r="D54" s="24"/>
      <c r="E54" s="149"/>
    </row>
    <row r="55" spans="1:5" ht="13.5" thickBot="1">
      <c r="A55" s="23"/>
      <c r="B55" s="3"/>
      <c r="C55" s="22"/>
      <c r="D55" s="21"/>
      <c r="E55" s="149"/>
    </row>
    <row r="56" spans="1:5" ht="13.5" thickBot="1">
      <c r="A56" s="168" t="s">
        <v>30</v>
      </c>
      <c r="B56" s="20"/>
      <c r="C56" s="20"/>
      <c r="D56" s="19">
        <f>D51+D52+D53+D54+D55</f>
        <v>47042</v>
      </c>
      <c r="E56" s="153"/>
    </row>
    <row r="57" spans="1:5" ht="13.5" thickBot="1">
      <c r="A57" s="18" t="s">
        <v>124</v>
      </c>
      <c r="B57" s="17"/>
      <c r="C57" s="16"/>
      <c r="D57" s="15">
        <v>33229.9</v>
      </c>
      <c r="E57" s="14"/>
    </row>
    <row r="58" spans="1:5">
      <c r="A58" s="141" t="s">
        <v>125</v>
      </c>
      <c r="B58" s="3">
        <v>45231</v>
      </c>
      <c r="C58" s="141">
        <v>13</v>
      </c>
      <c r="D58" s="150">
        <v>1912.5</v>
      </c>
      <c r="E58" s="151" t="s">
        <v>126</v>
      </c>
    </row>
    <row r="59" spans="1:5">
      <c r="A59" s="13"/>
      <c r="B59" s="3"/>
      <c r="C59" s="126"/>
      <c r="D59" s="127">
        <v>1275</v>
      </c>
      <c r="E59" s="151"/>
    </row>
    <row r="60" spans="1:5">
      <c r="A60" s="13"/>
      <c r="B60" s="3"/>
      <c r="C60" s="126"/>
      <c r="D60" s="127"/>
      <c r="E60" s="151"/>
    </row>
    <row r="61" spans="1:5" ht="13.5" thickBot="1">
      <c r="A61" s="10" t="s">
        <v>127</v>
      </c>
      <c r="B61" s="12"/>
      <c r="C61" s="12"/>
      <c r="D61" s="11">
        <f>D57+D58+D59+D60</f>
        <v>36417.4</v>
      </c>
      <c r="E61" s="149"/>
    </row>
    <row r="62" spans="1:5">
      <c r="A62" s="126" t="s">
        <v>31</v>
      </c>
      <c r="B62" s="126"/>
      <c r="C62" s="126"/>
      <c r="D62" s="127"/>
      <c r="E62" s="126"/>
    </row>
    <row r="63" spans="1:5">
      <c r="A63" s="118" t="s">
        <v>32</v>
      </c>
      <c r="B63" s="101"/>
      <c r="C63" s="114">
        <v>0</v>
      </c>
      <c r="D63" s="115">
        <v>0</v>
      </c>
      <c r="E63" s="148" t="s">
        <v>128</v>
      </c>
    </row>
    <row r="64" spans="1:5" ht="13.5" thickBot="1">
      <c r="A64" s="10" t="s">
        <v>33</v>
      </c>
      <c r="B64" s="10"/>
      <c r="C64" s="10"/>
      <c r="D64" s="9">
        <f>SUM(D62:D63)</f>
        <v>0</v>
      </c>
      <c r="E64" s="117"/>
    </row>
    <row r="65" spans="1:5">
      <c r="A65" s="114" t="s">
        <v>34</v>
      </c>
      <c r="B65" s="114"/>
      <c r="C65" s="114"/>
      <c r="D65" s="115"/>
      <c r="E65" s="116"/>
    </row>
    <row r="66" spans="1:5">
      <c r="A66" s="98" t="s">
        <v>35</v>
      </c>
      <c r="B66" s="101"/>
      <c r="C66" s="101"/>
      <c r="D66" s="115">
        <v>0</v>
      </c>
      <c r="E66" s="99" t="s">
        <v>129</v>
      </c>
    </row>
    <row r="67" spans="1:5">
      <c r="A67" s="98"/>
      <c r="B67" s="101"/>
      <c r="C67" s="101"/>
      <c r="D67" s="115"/>
      <c r="E67" s="99"/>
    </row>
    <row r="68" spans="1:5" ht="13.5" thickBot="1">
      <c r="A68" s="10" t="s">
        <v>36</v>
      </c>
      <c r="B68" s="10"/>
      <c r="C68" s="10"/>
      <c r="D68" s="9">
        <f>SUM(D65:D67)</f>
        <v>0</v>
      </c>
      <c r="E68" s="117"/>
    </row>
    <row r="69" spans="1:5">
      <c r="A69" s="120" t="s">
        <v>37</v>
      </c>
      <c r="B69" s="3"/>
      <c r="C69" s="120">
        <v>0</v>
      </c>
      <c r="D69" s="121">
        <v>646</v>
      </c>
      <c r="E69" s="122"/>
    </row>
    <row r="70" spans="1:5">
      <c r="A70" s="118" t="s">
        <v>38</v>
      </c>
      <c r="B70" s="3"/>
      <c r="C70" s="101"/>
      <c r="D70" s="115">
        <v>0</v>
      </c>
      <c r="E70" s="99"/>
    </row>
    <row r="71" spans="1:5">
      <c r="A71" s="118"/>
      <c r="B71" s="101"/>
      <c r="C71" s="101"/>
      <c r="D71" s="115"/>
      <c r="E71" s="99"/>
    </row>
    <row r="72" spans="1:5" ht="13.5" thickBot="1">
      <c r="A72" s="10" t="s">
        <v>39</v>
      </c>
      <c r="B72" s="10"/>
      <c r="C72" s="10"/>
      <c r="D72" s="9">
        <f>SUM(D69:D71)</f>
        <v>646</v>
      </c>
      <c r="E72" s="117"/>
    </row>
    <row r="73" spans="1:5">
      <c r="A73" s="114" t="s">
        <v>40</v>
      </c>
      <c r="B73" s="101"/>
      <c r="C73" s="114"/>
      <c r="D73" s="115">
        <v>0</v>
      </c>
      <c r="E73" s="116"/>
    </row>
    <row r="74" spans="1:5">
      <c r="A74" s="98" t="s">
        <v>41</v>
      </c>
      <c r="B74" s="123"/>
      <c r="C74" s="101"/>
      <c r="D74" s="106">
        <v>0</v>
      </c>
      <c r="E74" s="99"/>
    </row>
    <row r="75" spans="1:5" ht="13.5" thickBot="1">
      <c r="A75" s="107" t="s">
        <v>42</v>
      </c>
      <c r="B75" s="107"/>
      <c r="C75" s="107"/>
      <c r="D75" s="108">
        <f>SUM(D73:D74)</f>
        <v>0</v>
      </c>
      <c r="E75" s="117"/>
    </row>
    <row r="76" spans="1:5">
      <c r="A76" s="114" t="s">
        <v>43</v>
      </c>
      <c r="B76" s="114"/>
      <c r="C76" s="114"/>
      <c r="D76" s="115"/>
      <c r="E76" s="114"/>
    </row>
    <row r="77" spans="1:5">
      <c r="A77" s="118" t="s">
        <v>44</v>
      </c>
      <c r="B77" s="101"/>
      <c r="C77" s="101">
        <v>0</v>
      </c>
      <c r="D77" s="112">
        <v>0</v>
      </c>
      <c r="E77" s="99" t="s">
        <v>130</v>
      </c>
    </row>
    <row r="78" spans="1:5" ht="13.5" thickBot="1">
      <c r="A78" s="10" t="s">
        <v>45</v>
      </c>
      <c r="B78" s="10"/>
      <c r="C78" s="10"/>
      <c r="D78" s="9">
        <f>SUM(D76:D77)</f>
        <v>0</v>
      </c>
      <c r="E78" s="117"/>
    </row>
    <row r="79" spans="1:5">
      <c r="A79" s="114" t="s">
        <v>46</v>
      </c>
      <c r="B79" s="114"/>
      <c r="C79" s="114"/>
      <c r="D79" s="115">
        <v>68984</v>
      </c>
      <c r="E79" s="114"/>
    </row>
    <row r="80" spans="1:5">
      <c r="A80" s="118" t="s">
        <v>47</v>
      </c>
      <c r="B80" s="3">
        <v>45231</v>
      </c>
      <c r="C80" s="101">
        <v>14</v>
      </c>
      <c r="D80" s="112">
        <v>7539</v>
      </c>
      <c r="E80" s="99" t="s">
        <v>131</v>
      </c>
    </row>
    <row r="81" spans="1:5" ht="13.5" thickBot="1">
      <c r="A81" s="10" t="s">
        <v>48</v>
      </c>
      <c r="B81" s="10"/>
      <c r="C81" s="10"/>
      <c r="D81" s="9">
        <f>SUM(D79:D80)</f>
        <v>76523</v>
      </c>
      <c r="E81" s="117"/>
    </row>
    <row r="82" spans="1:5">
      <c r="A82" s="94"/>
      <c r="B82" s="94"/>
      <c r="C82" s="94"/>
      <c r="D82" s="8">
        <f>D15+D18+D21+D30+D35+D40+D45+D50+D56+D61+D81</f>
        <v>4257558.9000000004</v>
      </c>
      <c r="E82" s="94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activeCell="J17" sqref="J17"/>
    </sheetView>
  </sheetViews>
  <sheetFormatPr defaultRowHeight="12.75"/>
  <cols>
    <col min="5" max="5" width="28.85546875" bestFit="1" customWidth="1"/>
  </cols>
  <sheetData>
    <row r="1" spans="1:5">
      <c r="A1" s="95" t="s">
        <v>49</v>
      </c>
      <c r="B1" s="95"/>
      <c r="C1" s="95"/>
      <c r="D1" s="95"/>
      <c r="E1" s="94"/>
    </row>
    <row r="2" spans="1:5">
      <c r="A2" s="94"/>
      <c r="B2" s="94"/>
      <c r="C2" s="94"/>
      <c r="D2" s="94"/>
      <c r="E2" s="94"/>
    </row>
    <row r="3" spans="1:5">
      <c r="A3" s="95" t="s">
        <v>50</v>
      </c>
      <c r="B3" s="95"/>
      <c r="C3" s="95"/>
      <c r="D3" s="95"/>
      <c r="E3" s="95"/>
    </row>
    <row r="4" spans="1:5">
      <c r="A4" s="95" t="s">
        <v>51</v>
      </c>
      <c r="B4" s="95"/>
      <c r="C4" s="95"/>
      <c r="D4" s="95"/>
      <c r="E4" s="94"/>
    </row>
    <row r="5" spans="1:5">
      <c r="A5" s="95"/>
      <c r="B5" s="95"/>
      <c r="C5" s="95"/>
      <c r="D5" s="95"/>
      <c r="E5" s="94"/>
    </row>
    <row r="6" spans="1:5">
      <c r="A6" s="95"/>
      <c r="B6" s="96"/>
      <c r="C6" s="95"/>
      <c r="D6" s="124" t="s">
        <v>1</v>
      </c>
      <c r="E6" s="97" t="s">
        <v>165</v>
      </c>
    </row>
    <row r="7" spans="1:5">
      <c r="A7" s="94"/>
      <c r="B7" s="95"/>
      <c r="C7" s="95"/>
      <c r="D7" s="95"/>
      <c r="E7" s="94"/>
    </row>
    <row r="8" spans="1:5">
      <c r="A8" s="102" t="s">
        <v>2</v>
      </c>
      <c r="B8" s="102" t="s">
        <v>3</v>
      </c>
      <c r="C8" s="102" t="s">
        <v>4</v>
      </c>
      <c r="D8" s="102" t="s">
        <v>5</v>
      </c>
      <c r="E8" s="102" t="s">
        <v>6</v>
      </c>
    </row>
    <row r="9" spans="1:5">
      <c r="A9" s="103" t="s">
        <v>52</v>
      </c>
      <c r="B9" s="102"/>
      <c r="C9" s="102"/>
      <c r="D9" s="104">
        <v>0</v>
      </c>
      <c r="E9" s="102"/>
    </row>
    <row r="10" spans="1:5">
      <c r="A10" s="105" t="s">
        <v>53</v>
      </c>
      <c r="B10" s="101"/>
      <c r="C10" s="99">
        <v>0</v>
      </c>
      <c r="D10" s="106">
        <v>0</v>
      </c>
      <c r="E10" s="99"/>
    </row>
    <row r="11" spans="1:5">
      <c r="A11" s="105"/>
      <c r="B11" s="101"/>
      <c r="C11" s="99">
        <v>0</v>
      </c>
      <c r="D11" s="106">
        <v>0</v>
      </c>
      <c r="E11" s="99"/>
    </row>
    <row r="12" spans="1:5" ht="13.5" thickBot="1">
      <c r="A12" s="159" t="s">
        <v>54</v>
      </c>
      <c r="B12" s="160"/>
      <c r="C12" s="161"/>
      <c r="D12" s="162">
        <f>SUM(D9:D11)</f>
        <v>0</v>
      </c>
      <c r="E12" s="100"/>
    </row>
    <row r="13" spans="1:5">
      <c r="A13" s="109" t="s">
        <v>55</v>
      </c>
      <c r="B13" s="110"/>
      <c r="C13" s="111"/>
      <c r="D13" s="112">
        <v>31492</v>
      </c>
      <c r="E13" s="111"/>
    </row>
    <row r="14" spans="1:5">
      <c r="A14" s="98" t="s">
        <v>56</v>
      </c>
      <c r="B14" s="101"/>
      <c r="C14" s="99">
        <v>0</v>
      </c>
      <c r="D14" s="106">
        <v>0</v>
      </c>
      <c r="E14" s="99"/>
    </row>
    <row r="15" spans="1:5" ht="25.5">
      <c r="A15" s="113"/>
      <c r="B15" s="1">
        <v>45231</v>
      </c>
      <c r="C15" s="111">
        <v>13</v>
      </c>
      <c r="D15" s="112">
        <v>2764</v>
      </c>
      <c r="E15" s="60" t="s">
        <v>97</v>
      </c>
    </row>
    <row r="16" spans="1:5" ht="13.5" thickBot="1">
      <c r="A16" s="159" t="s">
        <v>57</v>
      </c>
      <c r="B16" s="161"/>
      <c r="C16" s="161"/>
      <c r="D16" s="162">
        <f>SUM(D13:D15)</f>
        <v>34256</v>
      </c>
      <c r="E16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2023-12-19T08:04:02Z</dcterms:modified>
</cp:coreProperties>
</file>