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78" i="3"/>
  <c r="D77" i="3"/>
  <c r="D73" i="3"/>
  <c r="D69" i="3"/>
  <c r="D65" i="3"/>
  <c r="D61" i="3"/>
  <c r="D57" i="3"/>
  <c r="D53" i="3"/>
  <c r="D47" i="3"/>
  <c r="D42" i="3"/>
  <c r="D36" i="3"/>
  <c r="D29" i="3"/>
  <c r="D24" i="3"/>
  <c r="D20" i="3"/>
  <c r="D16" i="3"/>
  <c r="F18" i="5"/>
  <c r="F17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Statia1: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<sst xmlns="http://schemas.openxmlformats.org/spreadsheetml/2006/main" count="248" uniqueCount="154">
  <si>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</si>
  <si>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</si>
  <si>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</si>
  <si>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</si>
  <si>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</si>
  <si>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</si>
  <si>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</si>
  <si>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</si>
  <si>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</si>
  <si>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</si>
  <si>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</si>
  <si>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</si>
  <si>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</si>
  <si>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</si>
  <si>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</si>
  <si>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</si>
  <si>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</si>
  <si>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</si>
  <si>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</si>
  <si>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</si>
  <si>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</si>
  <si>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</si>
  <si>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</si>
  <si>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</si>
  <si>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</si>
  <si>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</si>
  <si>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</si>
  <si>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Total 10.02.02</t>
  </si>
  <si>
    <t>Subtotal 10.02.06</t>
  </si>
  <si>
    <t>10.02.06</t>
  </si>
  <si>
    <t>Total 10.02.06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</si>
  <si>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</si>
  <si>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</si>
  <si>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</si>
  <si>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</si>
  <si>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</si>
  <si>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</si>
  <si>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</si>
  <si>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</si>
  <si>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</si>
  <si>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</si>
  <si>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</si>
  <si>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</si>
  <si>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</si>
  <si>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</si>
  <si>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</si>
  <si>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10.03.07</t>
  </si>
  <si>
    <t>10.03.07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</si>
  <si>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</si>
  <si>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</si>
  <si>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</si>
  <si>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</si>
  <si>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</si>
  <si>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</si>
  <si>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</si>
  <si>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</si>
  <si>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</si>
  <si>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Total 57.02.01</t>
  </si>
  <si>
    <t>INSTITUTIA PREFECTULUI-JUDETUL GALATI</t>
  </si>
  <si>
    <t xml:space="preserve">CAP 51 01 "AUTORITATI PUBLICE SI ACTIUNI EXTERNE"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</si>
  <si>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</si>
  <si>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</si>
  <si>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</si>
  <si>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</si>
  <si>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</si>
  <si>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</si>
  <si>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</si>
  <si>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</si>
  <si>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</si>
  <si>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</si>
  <si>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</si>
  <si>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</si>
  <si>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</si>
  <si>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</si>
  <si>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</si>
  <si>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</si>
  <si>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Apa Canal SA </t>
  </si>
  <si>
    <t>OMV Petrom</t>
  </si>
  <si>
    <t>carburanti, lubrifianti</t>
  </si>
  <si>
    <t>Orange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</si>
  <si>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</si>
  <si>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</si>
  <si>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</si>
  <si>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</si>
  <si>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</si>
  <si>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</si>
  <si>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</si>
  <si>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</si>
  <si>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</si>
  <si>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</si>
  <si>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salarii carduri , contributii bs</t>
  </si>
  <si>
    <t>I.P.J.GL</t>
  </si>
  <si>
    <t>carburanti si lubrifianti</t>
  </si>
  <si>
    <t>alte bunuri si servicii</t>
  </si>
  <si>
    <t>apa canal</t>
  </si>
  <si>
    <t>Team Clean Lux</t>
  </si>
  <si>
    <t>salarii carduri</t>
  </si>
  <si>
    <t>alim card indemniz crestere copil, stimulent insertie</t>
  </si>
  <si>
    <t>OMV Petorm</t>
  </si>
  <si>
    <t>Speeh Hidroelectrica</t>
  </si>
  <si>
    <t>energie electrica</t>
  </si>
  <si>
    <t>CEC</t>
  </si>
  <si>
    <t>protocol si reprezentare</t>
  </si>
  <si>
    <t xml:space="preserve">alimentare card salarii </t>
  </si>
  <si>
    <t>INSTITUTIA PREFECTULUI -JUDETUL GALATI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</si>
  <si>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</si>
  <si>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</si>
  <si>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</si>
  <si>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</si>
  <si>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</si>
  <si>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</si>
  <si>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</si>
  <si>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</si>
  <si>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</si>
  <si>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</si>
  <si>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</si>
  <si>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</si>
  <si>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</si>
  <si>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</si>
  <si>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</si>
  <si>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</si>
  <si>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</si>
  <si>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</si>
  <si>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</si>
  <si>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</si>
  <si>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</si>
  <si>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</si>
  <si>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</si>
  <si>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</si>
  <si>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</si>
  <si>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</si>
  <si>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</si>
  <si>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</si>
  <si>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</si>
  <si>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 xml:space="preserve"> contributii voucher vacanta</t>
  </si>
  <si>
    <t>apa canal, salubritate</t>
  </si>
  <si>
    <t>20.10.2023-30.10.2023</t>
  </si>
  <si>
    <t>20.10.2023</t>
  </si>
  <si>
    <t>23.10.2023</t>
  </si>
  <si>
    <t>30.10.2023</t>
  </si>
  <si>
    <t>20.10.2023-27.10.2023</t>
  </si>
  <si>
    <t>26.10.2023</t>
  </si>
  <si>
    <t xml:space="preserve">Roval Print </t>
  </si>
  <si>
    <t>Furnituri de birou</t>
  </si>
  <si>
    <t>27.10.2023</t>
  </si>
  <si>
    <t>Tipografia Maria D.M.</t>
  </si>
  <si>
    <t>Sherr Impex</t>
  </si>
  <si>
    <t>Alte bunuri si servicii</t>
  </si>
  <si>
    <t>Transport-deplasari</t>
  </si>
  <si>
    <t>01.10.2023-31.10.2023</t>
  </si>
  <si>
    <t>vouchere vacanta sept23</t>
  </si>
  <si>
    <t>contrib buget vouchere vacanta sept2023</t>
  </si>
  <si>
    <t>vouchere vacanta oct 23</t>
  </si>
  <si>
    <t xml:space="preserve">CAP 61 50 "ORDINE PUBLICA SI SIGURANTA NATIONALA"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</si>
</sst>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  <numFmt numFmtId="170" formatCode="0.00;[Red]0.00"/>
    <numFmt numFmtId="171" formatCode="#.##0.00"/>
  </numFmts>
  <fonts count="48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31" applyNumberFormat="0" applyAlignment="0" applyProtection="0"/>
    <xf numFmtId="0" fontId="26" fillId="43" borderId="40"/>
    <xf numFmtId="0" fontId="9" fillId="22" borderId="32" applyNumberFormat="0" applyAlignment="0" applyProtection="0"/>
    <xf numFmtId="0" fontId="27" fillId="44" borderId="41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33" applyNumberFormat="0" applyFill="0" applyAlignment="0" applyProtection="0"/>
    <xf numFmtId="0" fontId="31" fillId="0" borderId="42"/>
    <xf numFmtId="0" fontId="13" fillId="0" borderId="34" applyNumberFormat="0" applyFill="0" applyAlignment="0" applyProtection="0"/>
    <xf numFmtId="0" fontId="32" fillId="0" borderId="43"/>
    <xf numFmtId="0" fontId="14" fillId="0" borderId="35" applyNumberFormat="0" applyFill="0" applyAlignment="0" applyProtection="0"/>
    <xf numFmtId="0" fontId="33" fillId="0" borderId="44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31" applyNumberFormat="0" applyAlignment="0" applyProtection="0"/>
    <xf numFmtId="0" fontId="34" fillId="30" borderId="40"/>
    <xf numFmtId="0" fontId="16" fillId="0" borderId="36" applyNumberFormat="0" applyFill="0" applyAlignment="0" applyProtection="0"/>
    <xf numFmtId="0" fontId="35" fillId="0" borderId="45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37" applyNumberFormat="0" applyAlignment="0" applyProtection="0"/>
    <xf numFmtId="0" fontId="23" fillId="46" borderId="46"/>
    <xf numFmtId="0" fontId="19" fillId="21" borderId="38" applyNumberFormat="0" applyAlignment="0" applyProtection="0"/>
    <xf numFmtId="0" fontId="39" fillId="43" borderId="47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39" applyNumberFormat="0" applyFill="0" applyAlignment="0" applyProtection="0"/>
    <xf numFmtId="0" fontId="42" fillId="0" borderId="48"/>
    <xf numFmtId="0" fontId="22" fillId="0" borderId="0" applyNumberFormat="0" applyFill="0" applyBorder="0" applyAlignment="0" applyProtection="0"/>
    <xf numFmtId="0" fontId="43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4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3" xfId="0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9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22" xfId="0" applyFont="1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24" xfId="0" applyFont="1" applyBorder="1"/>
    <xf numFmtId="0" fontId="2" fillId="0" borderId="25" xfId="0" applyFont="1" applyBorder="1"/>
    <xf numFmtId="0" fontId="0" fillId="0" borderId="26" xfId="0" applyBorder="1"/>
    <xf numFmtId="0" fontId="0" fillId="0" borderId="29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1" xfId="0" applyFont="1" applyBorder="1"/>
    <xf numFmtId="0" fontId="0" fillId="0" borderId="21" xfId="0" applyFont="1" applyBorder="1"/>
    <xf numFmtId="0" fontId="0" fillId="0" borderId="18" xfId="0" applyFont="1" applyBorder="1"/>
    <xf numFmtId="0" fontId="0" fillId="0" borderId="15" xfId="0" applyFont="1" applyBorder="1"/>
    <xf numFmtId="14" fontId="2" fillId="0" borderId="4" xfId="0" applyNumberFormat="1" applyFont="1" applyBorder="1"/>
    <xf numFmtId="0" fontId="3" fillId="0" borderId="26" xfId="0" applyFont="1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/>
    <xf numFmtId="165" fontId="0" fillId="0" borderId="15" xfId="0" applyNumberFormat="1" applyFont="1" applyBorder="1"/>
    <xf numFmtId="3" fontId="0" fillId="0" borderId="14" xfId="0" applyNumberFormat="1" applyFont="1" applyBorder="1"/>
    <xf numFmtId="0" fontId="0" fillId="0" borderId="19" xfId="0" applyFont="1" applyBorder="1"/>
    <xf numFmtId="165" fontId="0" fillId="0" borderId="21" xfId="0" applyNumberFormat="1" applyFont="1" applyBorder="1"/>
    <xf numFmtId="0" fontId="2" fillId="0" borderId="11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17" xfId="0" applyFont="1" applyFill="1" applyBorder="1"/>
    <xf numFmtId="0" fontId="0" fillId="2" borderId="10" xfId="0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165" fontId="0" fillId="2" borderId="2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1" xfId="0" applyFont="1" applyBorder="1"/>
    <xf numFmtId="0" fontId="4" fillId="0" borderId="12" xfId="0" applyFont="1" applyBorder="1" applyAlignment="1">
      <alignment horizontal="right"/>
    </xf>
    <xf numFmtId="0" fontId="0" fillId="0" borderId="20" xfId="0" applyFont="1" applyBorder="1"/>
    <xf numFmtId="17" fontId="4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7" fontId="0" fillId="0" borderId="1" xfId="0" applyNumberFormat="1" applyFont="1" applyBorder="1"/>
    <xf numFmtId="14" fontId="2" fillId="0" borderId="2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52" xfId="0" applyFont="1" applyBorder="1"/>
    <xf numFmtId="0" fontId="0" fillId="0" borderId="52" xfId="0" applyBorder="1"/>
    <xf numFmtId="165" fontId="0" fillId="0" borderId="52" xfId="0" applyNumberFormat="1" applyFont="1" applyBorder="1"/>
    <xf numFmtId="0" fontId="3" fillId="2" borderId="53" xfId="0" applyFont="1" applyFill="1" applyBorder="1"/>
    <xf numFmtId="165" fontId="3" fillId="2" borderId="53" xfId="0" applyNumberFormat="1" applyFont="1" applyFill="1" applyBorder="1"/>
    <xf numFmtId="0" fontId="0" fillId="0" borderId="53" xfId="0" applyBorder="1"/>
    <xf numFmtId="0" fontId="0" fillId="0" borderId="8" xfId="0" applyFont="1" applyBorder="1"/>
    <xf numFmtId="0" fontId="0" fillId="0" borderId="54" xfId="0" applyFont="1" applyBorder="1"/>
    <xf numFmtId="0" fontId="0" fillId="0" borderId="12" xfId="0" applyFont="1" applyBorder="1"/>
    <xf numFmtId="2" fontId="0" fillId="0" borderId="3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55" xfId="0" applyFont="1" applyFill="1" applyBorder="1"/>
    <xf numFmtId="0" fontId="3" fillId="0" borderId="14" xfId="0" applyFont="1" applyBorder="1"/>
    <xf numFmtId="165" fontId="3" fillId="0" borderId="14" xfId="0" applyNumberFormat="1" applyFont="1" applyBorder="1"/>
    <xf numFmtId="0" fontId="3" fillId="0" borderId="14" xfId="0" applyFont="1" applyFill="1" applyBorder="1"/>
    <xf numFmtId="0" fontId="3" fillId="2" borderId="56" xfId="0" applyFont="1" applyFill="1" applyBorder="1"/>
    <xf numFmtId="0" fontId="3" fillId="2" borderId="57" xfId="0" applyFont="1" applyFill="1" applyBorder="1"/>
    <xf numFmtId="165" fontId="3" fillId="2" borderId="57" xfId="0" applyNumberFormat="1" applyFont="1" applyFill="1" applyBorder="1"/>
    <xf numFmtId="3" fontId="0" fillId="0" borderId="58" xfId="0" applyNumberFormat="1" applyFont="1" applyBorder="1"/>
    <xf numFmtId="0" fontId="3" fillId="0" borderId="15" xfId="0" applyFont="1" applyBorder="1"/>
    <xf numFmtId="165" fontId="3" fillId="0" borderId="15" xfId="0" applyNumberFormat="1" applyFont="1" applyBorder="1"/>
    <xf numFmtId="3" fontId="0" fillId="0" borderId="15" xfId="0" applyNumberFormat="1" applyFont="1" applyBorder="1"/>
    <xf numFmtId="0" fontId="3" fillId="0" borderId="0" xfId="0" applyFont="1" applyBorder="1"/>
    <xf numFmtId="0" fontId="3" fillId="2" borderId="14" xfId="0" applyFont="1" applyFill="1" applyBorder="1"/>
    <xf numFmtId="165" fontId="3" fillId="2" borderId="14" xfId="0" applyNumberFormat="1" applyFont="1" applyFill="1" applyBorder="1"/>
    <xf numFmtId="0" fontId="0" fillId="0" borderId="56" xfId="0" applyFont="1" applyBorder="1"/>
    <xf numFmtId="0" fontId="0" fillId="0" borderId="59" xfId="0" applyFont="1" applyBorder="1"/>
    <xf numFmtId="0" fontId="0" fillId="0" borderId="57" xfId="0" applyFont="1" applyBorder="1"/>
    <xf numFmtId="165" fontId="0" fillId="0" borderId="57" xfId="0" applyNumberFormat="1" applyFont="1" applyBorder="1"/>
    <xf numFmtId="0" fontId="0" fillId="0" borderId="0" xfId="0" applyFont="1" applyBorder="1"/>
    <xf numFmtId="0" fontId="0" fillId="2" borderId="56" xfId="0" applyFont="1" applyFill="1" applyBorder="1"/>
    <xf numFmtId="0" fontId="0" fillId="2" borderId="59" xfId="0" applyFont="1" applyFill="1" applyBorder="1"/>
    <xf numFmtId="165" fontId="0" fillId="2" borderId="59" xfId="0" applyNumberFormat="1" applyFont="1" applyFill="1" applyBorder="1"/>
    <xf numFmtId="3" fontId="0" fillId="0" borderId="60" xfId="0" applyNumberFormat="1" applyFont="1" applyBorder="1"/>
    <xf numFmtId="0" fontId="0" fillId="0" borderId="14" xfId="0" applyFont="1" applyBorder="1"/>
    <xf numFmtId="165" fontId="0" fillId="0" borderId="14" xfId="0" applyNumberFormat="1" applyFont="1" applyBorder="1"/>
    <xf numFmtId="3" fontId="3" fillId="0" borderId="58" xfId="0" applyNumberFormat="1" applyFont="1" applyBorder="1"/>
    <xf numFmtId="170" fontId="4" fillId="47" borderId="1" xfId="0" applyNumberFormat="1" applyFont="1" applyFill="1" applyBorder="1" applyAlignment="1">
      <alignment horizontal="right" vertical="center"/>
    </xf>
    <xf numFmtId="170" fontId="0" fillId="47" borderId="1" xfId="0" applyNumberFormat="1" applyFont="1" applyFill="1" applyBorder="1" applyAlignment="1">
      <alignment vertical="center"/>
    </xf>
    <xf numFmtId="14" fontId="3" fillId="0" borderId="30" xfId="0" applyNumberFormat="1" applyFont="1" applyBorder="1"/>
    <xf numFmtId="170" fontId="2" fillId="0" borderId="1" xfId="1" applyNumberFormat="1" applyFont="1" applyFill="1" applyBorder="1" applyAlignment="1" applyProtection="1">
      <alignment horizontal="right"/>
    </xf>
    <xf numFmtId="2" fontId="3" fillId="0" borderId="1" xfId="1" applyNumberFormat="1" applyFont="1" applyFill="1" applyBorder="1" applyAlignment="1" applyProtection="1"/>
    <xf numFmtId="0" fontId="44" fillId="0" borderId="0" xfId="0" applyFont="1" applyAlignment="1">
      <alignment wrapText="1"/>
    </xf>
    <xf numFmtId="0" fontId="44" fillId="0" borderId="0" xfId="0" applyFont="1"/>
    <xf numFmtId="171" fontId="0" fillId="0" borderId="0" xfId="0" applyNumberFormat="1"/>
    <xf numFmtId="14" fontId="2" fillId="0" borderId="0" xfId="0" applyNumberFormat="1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Border="1" applyAlignment="1">
      <alignment wrapText="1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7" sqref="J7"/>
    </sheetView>
  </sheetViews>
  <sheetFormatPr defaultRowHeight="12.75"/>
  <cols>
    <col min="2" max="2" width="15.42578125" customWidth="1"/>
    <col min="4" max="4" width="22.140625" customWidth="1"/>
    <col min="5" max="5" width="17.28515625" customWidth="1"/>
  </cols>
  <sheetData>
    <row r="1" spans="1:6">
      <c r="A1" s="1" t="s">
        <v>49</v>
      </c>
      <c r="B1" s="1"/>
      <c r="C1" s="2"/>
      <c r="D1" s="2"/>
      <c r="E1" s="29"/>
      <c r="F1" s="29"/>
    </row>
    <row r="2" spans="1:6">
      <c r="A2" s="29"/>
      <c r="B2" s="2"/>
      <c r="C2" s="2"/>
      <c r="D2" s="2"/>
      <c r="E2" s="2"/>
      <c r="F2" s="29"/>
    </row>
    <row r="3" spans="1:6">
      <c r="A3" s="29"/>
      <c r="B3" s="1" t="s">
        <v>89</v>
      </c>
      <c r="C3" s="2"/>
      <c r="D3" s="2"/>
      <c r="E3" s="2"/>
      <c r="F3" s="29"/>
    </row>
    <row r="4" spans="1:6">
      <c r="A4" s="29"/>
      <c r="B4" s="30"/>
      <c r="C4" s="29"/>
      <c r="D4" s="29"/>
      <c r="E4" s="29"/>
      <c r="F4" s="29"/>
    </row>
    <row r="5" spans="1:6">
      <c r="A5" s="29"/>
      <c r="B5" s="30"/>
      <c r="C5" s="59" t="s">
        <v>1</v>
      </c>
      <c r="D5" s="169" t="s">
        <v>136</v>
      </c>
      <c r="E5" s="169"/>
      <c r="F5" s="29"/>
    </row>
    <row r="6" spans="1:6">
      <c r="A6" s="29"/>
      <c r="B6" s="29"/>
      <c r="C6" s="29"/>
      <c r="D6" s="29"/>
      <c r="E6" s="29"/>
      <c r="F6" s="29"/>
    </row>
    <row r="7" spans="1:6" ht="102">
      <c r="A7" s="103" t="s">
        <v>70</v>
      </c>
      <c r="B7" s="6" t="s">
        <v>71</v>
      </c>
      <c r="C7" s="4" t="s">
        <v>72</v>
      </c>
      <c r="D7" s="3" t="s">
        <v>73</v>
      </c>
      <c r="E7" s="3" t="s">
        <v>74</v>
      </c>
      <c r="F7" s="3" t="s">
        <v>75</v>
      </c>
    </row>
    <row r="8" spans="1:6">
      <c r="A8" s="16">
        <v>1</v>
      </c>
      <c r="B8" s="26" t="s">
        <v>137</v>
      </c>
      <c r="C8" s="15">
        <v>1443</v>
      </c>
      <c r="D8" s="8" t="s">
        <v>99</v>
      </c>
      <c r="E8" s="8" t="s">
        <v>100</v>
      </c>
      <c r="F8" s="9">
        <v>67.19</v>
      </c>
    </row>
    <row r="9" spans="1:6">
      <c r="A9" s="16">
        <v>2</v>
      </c>
      <c r="B9" s="26" t="s">
        <v>137</v>
      </c>
      <c r="C9" s="15">
        <v>1143</v>
      </c>
      <c r="D9" s="8" t="s">
        <v>99</v>
      </c>
      <c r="E9" s="8" t="s">
        <v>100</v>
      </c>
      <c r="F9" s="9">
        <v>18721.86</v>
      </c>
    </row>
    <row r="10" spans="1:6">
      <c r="A10" s="16">
        <v>3</v>
      </c>
      <c r="B10" s="26" t="s">
        <v>137</v>
      </c>
      <c r="C10" s="15">
        <v>1444</v>
      </c>
      <c r="D10" s="8" t="s">
        <v>99</v>
      </c>
      <c r="E10" s="8" t="s">
        <v>100</v>
      </c>
      <c r="F10" s="9">
        <v>5956.53</v>
      </c>
    </row>
    <row r="11" spans="1:6">
      <c r="A11" s="16">
        <v>4</v>
      </c>
      <c r="B11" s="26" t="s">
        <v>137</v>
      </c>
      <c r="C11" s="15">
        <v>1444</v>
      </c>
      <c r="D11" s="8" t="s">
        <v>99</v>
      </c>
      <c r="E11" s="8" t="s">
        <v>100</v>
      </c>
      <c r="F11" s="9">
        <v>93.9</v>
      </c>
    </row>
    <row r="12" spans="1:6">
      <c r="A12" s="16">
        <v>5</v>
      </c>
      <c r="B12" s="26" t="s">
        <v>137</v>
      </c>
      <c r="C12" s="15">
        <v>1444</v>
      </c>
      <c r="D12" s="8" t="s">
        <v>99</v>
      </c>
      <c r="E12" s="8" t="s">
        <v>100</v>
      </c>
      <c r="F12" s="9">
        <v>4963.63</v>
      </c>
    </row>
    <row r="13" spans="1:6">
      <c r="A13" s="16">
        <v>6</v>
      </c>
      <c r="B13" s="26" t="s">
        <v>138</v>
      </c>
      <c r="C13" s="11">
        <v>1452</v>
      </c>
      <c r="D13" s="11" t="s">
        <v>76</v>
      </c>
      <c r="E13" s="8" t="s">
        <v>94</v>
      </c>
      <c r="F13" s="10">
        <v>2146.02</v>
      </c>
    </row>
    <row r="14" spans="1:6">
      <c r="A14" s="16">
        <v>7</v>
      </c>
      <c r="B14" s="26" t="s">
        <v>138</v>
      </c>
      <c r="C14" s="11">
        <v>1453</v>
      </c>
      <c r="D14" s="11" t="s">
        <v>98</v>
      </c>
      <c r="E14" s="8" t="s">
        <v>78</v>
      </c>
      <c r="F14" s="10">
        <v>2000</v>
      </c>
    </row>
    <row r="15" spans="1:6" ht="38.25">
      <c r="A15" s="16">
        <v>8</v>
      </c>
      <c r="B15" s="26" t="s">
        <v>138</v>
      </c>
      <c r="C15" s="11">
        <v>1454</v>
      </c>
      <c r="D15" s="11" t="s">
        <v>95</v>
      </c>
      <c r="E15" s="15" t="s">
        <v>93</v>
      </c>
      <c r="F15" s="10">
        <v>8663.18</v>
      </c>
    </row>
    <row r="16" spans="1:6" ht="51">
      <c r="A16" s="16">
        <v>9</v>
      </c>
      <c r="B16" s="26" t="s">
        <v>139</v>
      </c>
      <c r="C16" s="11">
        <v>31</v>
      </c>
      <c r="D16" s="11" t="s">
        <v>101</v>
      </c>
      <c r="E16" s="15" t="s">
        <v>102</v>
      </c>
      <c r="F16" s="10">
        <v>650</v>
      </c>
    </row>
    <row r="17" spans="1:6">
      <c r="A17" s="131"/>
      <c r="B17" s="170" t="s">
        <v>80</v>
      </c>
      <c r="C17" s="170"/>
      <c r="D17" s="170"/>
      <c r="E17" s="170"/>
      <c r="F17" s="165">
        <f>SUM(F8:F16)</f>
        <v>43262.310000000005</v>
      </c>
    </row>
  </sheetData>
  <mergeCells count="2">
    <mergeCell ref="D5:E5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6" sqref="I16"/>
    </sheetView>
  </sheetViews>
  <sheetFormatPr defaultRowHeight="12.75"/>
  <cols>
    <col min="2" max="2" width="15.8554687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30" t="s">
        <v>81</v>
      </c>
      <c r="B1" s="30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>
      <c r="A3" s="29"/>
      <c r="B3" s="30" t="s">
        <v>82</v>
      </c>
      <c r="C3" s="29"/>
      <c r="D3" s="29"/>
      <c r="E3" s="29"/>
      <c r="F3" s="29"/>
    </row>
    <row r="4" spans="1:6">
      <c r="A4" s="29"/>
      <c r="B4" s="30"/>
      <c r="C4" s="29"/>
      <c r="D4" s="29"/>
      <c r="E4" s="29"/>
      <c r="F4" s="29"/>
    </row>
    <row r="5" spans="1:6" s="167" customFormat="1">
      <c r="A5" s="171"/>
      <c r="B5" s="171"/>
      <c r="C5" s="171"/>
      <c r="D5" s="172" t="s">
        <v>140</v>
      </c>
      <c r="E5" s="172"/>
      <c r="F5" s="166"/>
    </row>
    <row r="6" spans="1:6" ht="13.5" thickBot="1">
      <c r="A6" s="29"/>
      <c r="B6" s="29"/>
      <c r="C6" s="29"/>
      <c r="D6" s="29"/>
      <c r="E6" s="29"/>
      <c r="F6" s="29"/>
    </row>
    <row r="7" spans="1:6" ht="102">
      <c r="A7" s="3" t="s">
        <v>83</v>
      </c>
      <c r="B7" s="17" t="s">
        <v>71</v>
      </c>
      <c r="C7" s="18" t="s">
        <v>72</v>
      </c>
      <c r="D7" s="19" t="s">
        <v>84</v>
      </c>
      <c r="E7" s="20" t="s">
        <v>74</v>
      </c>
      <c r="F7" s="19" t="s">
        <v>75</v>
      </c>
    </row>
    <row r="8" spans="1:6">
      <c r="A8" s="28">
        <v>1</v>
      </c>
      <c r="B8" s="22" t="s">
        <v>141</v>
      </c>
      <c r="C8" s="15">
        <v>1458</v>
      </c>
      <c r="D8" s="7" t="s">
        <v>142</v>
      </c>
      <c r="E8" s="23" t="s">
        <v>143</v>
      </c>
      <c r="F8" s="162">
        <v>612.85</v>
      </c>
    </row>
    <row r="9" spans="1:6">
      <c r="A9" s="28">
        <v>2</v>
      </c>
      <c r="B9" s="22" t="s">
        <v>144</v>
      </c>
      <c r="C9" s="15">
        <v>1459</v>
      </c>
      <c r="D9" s="7" t="s">
        <v>145</v>
      </c>
      <c r="E9" s="23" t="s">
        <v>143</v>
      </c>
      <c r="F9" s="162">
        <v>23.8</v>
      </c>
    </row>
    <row r="10" spans="1:6">
      <c r="A10" s="28">
        <v>3</v>
      </c>
      <c r="B10" s="21" t="s">
        <v>137</v>
      </c>
      <c r="C10" s="16">
        <v>1445</v>
      </c>
      <c r="D10" s="14" t="s">
        <v>91</v>
      </c>
      <c r="E10" s="14" t="s">
        <v>135</v>
      </c>
      <c r="F10" s="161">
        <v>1173.76</v>
      </c>
    </row>
    <row r="11" spans="1:6">
      <c r="A11" s="28">
        <v>4</v>
      </c>
      <c r="B11" s="21" t="s">
        <v>137</v>
      </c>
      <c r="C11" s="16">
        <v>1446</v>
      </c>
      <c r="D11" s="14" t="s">
        <v>77</v>
      </c>
      <c r="E11" s="14" t="s">
        <v>92</v>
      </c>
      <c r="F11" s="161">
        <v>1629.14</v>
      </c>
    </row>
    <row r="12" spans="1:6">
      <c r="A12" s="28">
        <v>5</v>
      </c>
      <c r="B12" s="22" t="s">
        <v>141</v>
      </c>
      <c r="C12" s="15">
        <v>1465</v>
      </c>
      <c r="D12" s="7" t="s">
        <v>79</v>
      </c>
      <c r="E12" s="23" t="s">
        <v>85</v>
      </c>
      <c r="F12" s="162">
        <v>9.98</v>
      </c>
    </row>
    <row r="13" spans="1:6" ht="25.5">
      <c r="A13" s="28">
        <v>6</v>
      </c>
      <c r="B13" s="22" t="s">
        <v>137</v>
      </c>
      <c r="C13" s="15">
        <v>1447</v>
      </c>
      <c r="D13" s="7" t="s">
        <v>86</v>
      </c>
      <c r="E13" s="24" t="s">
        <v>87</v>
      </c>
      <c r="F13" s="162">
        <v>883.8</v>
      </c>
    </row>
    <row r="14" spans="1:6">
      <c r="A14" s="28">
        <v>7</v>
      </c>
      <c r="B14" s="22" t="s">
        <v>137</v>
      </c>
      <c r="C14" s="15">
        <v>1448</v>
      </c>
      <c r="D14" s="7" t="s">
        <v>88</v>
      </c>
      <c r="E14" s="23" t="s">
        <v>93</v>
      </c>
      <c r="F14" s="162">
        <v>178.5</v>
      </c>
    </row>
    <row r="15" spans="1:6">
      <c r="A15" s="28">
        <v>8</v>
      </c>
      <c r="B15" s="22" t="s">
        <v>137</v>
      </c>
      <c r="C15" s="15">
        <v>1449</v>
      </c>
      <c r="D15" s="7" t="s">
        <v>95</v>
      </c>
      <c r="E15" s="23" t="s">
        <v>93</v>
      </c>
      <c r="F15" s="162">
        <v>8663.08</v>
      </c>
    </row>
    <row r="16" spans="1:6">
      <c r="A16" s="28">
        <v>9</v>
      </c>
      <c r="B16" s="22" t="s">
        <v>138</v>
      </c>
      <c r="C16" s="15">
        <v>1455</v>
      </c>
      <c r="D16" s="7" t="s">
        <v>146</v>
      </c>
      <c r="E16" s="23" t="s">
        <v>147</v>
      </c>
      <c r="F16" s="162">
        <v>240</v>
      </c>
    </row>
    <row r="17" spans="1:6">
      <c r="A17" s="28">
        <v>10</v>
      </c>
      <c r="B17" s="22" t="s">
        <v>138</v>
      </c>
      <c r="C17" s="15">
        <v>30</v>
      </c>
      <c r="D17" s="7" t="s">
        <v>101</v>
      </c>
      <c r="E17" s="23" t="s">
        <v>148</v>
      </c>
      <c r="F17" s="162">
        <v>1138.55</v>
      </c>
    </row>
    <row r="18" spans="1:6">
      <c r="A18" s="11"/>
      <c r="B18" s="163" t="s">
        <v>80</v>
      </c>
      <c r="C18" s="12"/>
      <c r="D18" s="5"/>
      <c r="E18" s="13"/>
      <c r="F18" s="164">
        <f>SUM(F8:F17)</f>
        <v>14553.46</v>
      </c>
    </row>
  </sheetData>
  <mergeCells count="2">
    <mergeCell ref="A5:C5"/>
    <mergeCell ref="D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workbookViewId="0">
      <selection activeCell="M11" sqref="M11"/>
    </sheetView>
  </sheetViews>
  <sheetFormatPr defaultRowHeight="12.75"/>
  <cols>
    <col min="1" max="1" width="25.42578125" customWidth="1"/>
    <col min="2" max="2" width="19.140625" customWidth="1"/>
    <col min="3" max="3" width="10.28515625" customWidth="1"/>
    <col min="4" max="4" width="30.28515625" customWidth="1"/>
    <col min="5" max="5" width="34.42578125" customWidth="1"/>
  </cols>
  <sheetData>
    <row r="1" spans="1:5">
      <c r="A1" s="30" t="s">
        <v>58</v>
      </c>
      <c r="B1" s="30"/>
      <c r="C1" s="30"/>
      <c r="D1" s="30"/>
      <c r="E1" s="29"/>
    </row>
    <row r="2" spans="1:5">
      <c r="A2" s="29"/>
      <c r="B2" s="29"/>
      <c r="C2" s="29"/>
      <c r="D2" s="29"/>
      <c r="E2" s="29"/>
    </row>
    <row r="3" spans="1:5">
      <c r="A3" s="30" t="s">
        <v>59</v>
      </c>
      <c r="B3" s="30"/>
      <c r="C3" s="30"/>
      <c r="D3" s="30"/>
      <c r="E3" s="30"/>
    </row>
    <row r="4" spans="1:5">
      <c r="A4" s="30" t="s">
        <v>0</v>
      </c>
      <c r="B4" s="30"/>
      <c r="C4" s="30"/>
      <c r="D4" s="30"/>
      <c r="E4" s="29"/>
    </row>
    <row r="5" spans="1:5">
      <c r="A5" s="30"/>
      <c r="B5" s="30"/>
      <c r="C5" s="30"/>
      <c r="D5" s="30"/>
      <c r="E5" s="29"/>
    </row>
    <row r="6" spans="1:5">
      <c r="A6" s="30"/>
      <c r="B6" s="31"/>
      <c r="C6" s="30"/>
      <c r="D6" s="59" t="s">
        <v>1</v>
      </c>
      <c r="E6" s="32" t="s">
        <v>149</v>
      </c>
    </row>
    <row r="7" spans="1:5">
      <c r="A7" s="29"/>
      <c r="B7" s="30"/>
      <c r="C7" s="30"/>
      <c r="D7" s="30"/>
      <c r="E7" s="29"/>
    </row>
    <row r="8" spans="1:5">
      <c r="A8" s="37" t="s">
        <v>2</v>
      </c>
      <c r="B8" s="37" t="s">
        <v>3</v>
      </c>
      <c r="C8" s="37" t="s">
        <v>4</v>
      </c>
      <c r="D8" s="37" t="s">
        <v>5</v>
      </c>
      <c r="E8" s="37" t="s">
        <v>6</v>
      </c>
    </row>
    <row r="9" spans="1:5" ht="13.5" thickBot="1">
      <c r="A9" s="38" t="s">
        <v>7</v>
      </c>
      <c r="B9" s="37"/>
      <c r="C9" s="37"/>
      <c r="D9" s="43">
        <v>2595836</v>
      </c>
      <c r="E9" s="37"/>
    </row>
    <row r="10" spans="1:5">
      <c r="A10" s="40" t="s">
        <v>8</v>
      </c>
      <c r="B10" s="98"/>
      <c r="C10" s="72"/>
      <c r="D10" s="39"/>
      <c r="E10" s="29"/>
    </row>
    <row r="11" spans="1:5">
      <c r="A11" s="40"/>
      <c r="B11" s="102">
        <v>45200</v>
      </c>
      <c r="C11" s="72">
        <v>12</v>
      </c>
      <c r="D11" s="39">
        <v>131990</v>
      </c>
      <c r="E11" s="29" t="s">
        <v>96</v>
      </c>
    </row>
    <row r="12" spans="1:5">
      <c r="A12" s="40"/>
      <c r="B12" s="102">
        <v>45200</v>
      </c>
      <c r="C12" s="72">
        <v>13</v>
      </c>
      <c r="D12" s="39">
        <v>169052</v>
      </c>
      <c r="E12" s="34" t="s">
        <v>90</v>
      </c>
    </row>
    <row r="13" spans="1:5">
      <c r="A13" s="40"/>
      <c r="B13" s="102">
        <v>45200</v>
      </c>
      <c r="C13" s="34">
        <v>0</v>
      </c>
      <c r="D13" s="41">
        <v>0</v>
      </c>
      <c r="E13" s="34"/>
    </row>
    <row r="14" spans="1:5">
      <c r="A14" s="77"/>
      <c r="B14" s="102"/>
      <c r="C14" s="46"/>
      <c r="D14" s="47"/>
      <c r="E14" s="34"/>
    </row>
    <row r="15" spans="1:5">
      <c r="A15" s="77"/>
      <c r="B15" s="71"/>
      <c r="C15" s="46"/>
      <c r="D15" s="47"/>
      <c r="E15" s="34"/>
    </row>
    <row r="16" spans="1:5" ht="13.5" thickBot="1">
      <c r="A16" s="87" t="s">
        <v>9</v>
      </c>
      <c r="B16" s="88"/>
      <c r="C16" s="89"/>
      <c r="D16" s="90">
        <f>D9+D12+D13+D11</f>
        <v>2896878</v>
      </c>
      <c r="E16" s="35"/>
    </row>
    <row r="17" spans="1:5">
      <c r="A17" s="44" t="s">
        <v>10</v>
      </c>
      <c r="B17" s="45"/>
      <c r="C17" s="46"/>
      <c r="D17" s="47">
        <v>151346</v>
      </c>
      <c r="E17" s="46"/>
    </row>
    <row r="18" spans="1:5">
      <c r="A18" s="33" t="s">
        <v>11</v>
      </c>
      <c r="B18" s="102">
        <v>45200</v>
      </c>
      <c r="C18" s="72">
        <v>12</v>
      </c>
      <c r="D18" s="41">
        <v>16697</v>
      </c>
      <c r="E18" s="71" t="s">
        <v>103</v>
      </c>
    </row>
    <row r="19" spans="1:5">
      <c r="A19" s="48"/>
      <c r="B19" s="46"/>
      <c r="C19" s="46"/>
      <c r="D19" s="47"/>
      <c r="E19" s="34"/>
    </row>
    <row r="20" spans="1:5" ht="13.5" thickBot="1">
      <c r="A20" s="87" t="s">
        <v>12</v>
      </c>
      <c r="B20" s="89"/>
      <c r="C20" s="89"/>
      <c r="D20" s="90">
        <f>SUM(D17:D19)</f>
        <v>168043</v>
      </c>
      <c r="E20" s="35"/>
    </row>
    <row r="21" spans="1:5">
      <c r="A21" s="44" t="s">
        <v>13</v>
      </c>
      <c r="B21" s="49"/>
      <c r="C21" s="49"/>
      <c r="D21" s="50">
        <v>0</v>
      </c>
      <c r="E21" s="51"/>
    </row>
    <row r="22" spans="1:5">
      <c r="A22" s="33" t="s">
        <v>14</v>
      </c>
      <c r="B22" s="29"/>
      <c r="C22" s="34"/>
      <c r="D22" s="41">
        <v>0</v>
      </c>
      <c r="E22" s="34"/>
    </row>
    <row r="23" spans="1:5">
      <c r="A23" s="48"/>
      <c r="B23" s="44"/>
      <c r="C23" s="44"/>
      <c r="D23" s="47"/>
      <c r="E23" s="46"/>
    </row>
    <row r="24" spans="1:5" ht="13.5" thickBot="1">
      <c r="A24" s="42" t="s">
        <v>15</v>
      </c>
      <c r="B24" s="42"/>
      <c r="C24" s="42"/>
      <c r="D24" s="43">
        <f>SUM(D21:D23)</f>
        <v>0</v>
      </c>
      <c r="E24" s="35"/>
    </row>
    <row r="25" spans="1:5">
      <c r="A25" s="44" t="s">
        <v>16</v>
      </c>
      <c r="B25" s="44"/>
      <c r="C25" s="44"/>
      <c r="D25" s="47"/>
      <c r="E25" s="46"/>
    </row>
    <row r="26" spans="1:5">
      <c r="A26" s="48" t="s">
        <v>17</v>
      </c>
      <c r="B26" s="102"/>
      <c r="C26" s="44"/>
      <c r="D26" s="47"/>
      <c r="E26" s="34"/>
    </row>
    <row r="27" spans="1:5">
      <c r="A27" s="48"/>
      <c r="B27" s="98"/>
      <c r="C27" s="44"/>
      <c r="D27" s="47"/>
      <c r="E27" s="34"/>
    </row>
    <row r="28" spans="1:5">
      <c r="A28" s="48"/>
      <c r="B28" s="98"/>
      <c r="C28" s="44"/>
      <c r="D28" s="47"/>
      <c r="E28" s="46"/>
    </row>
    <row r="29" spans="1:5" ht="13.5" thickBot="1">
      <c r="A29" s="87" t="s">
        <v>18</v>
      </c>
      <c r="B29" s="91"/>
      <c r="C29" s="87"/>
      <c r="D29" s="90">
        <f>SUM(D25:D28)</f>
        <v>0</v>
      </c>
      <c r="E29" s="35"/>
    </row>
    <row r="30" spans="1:5">
      <c r="A30" s="73" t="s">
        <v>19</v>
      </c>
      <c r="B30" s="76"/>
      <c r="C30" s="75"/>
      <c r="D30" s="50">
        <v>1205</v>
      </c>
      <c r="E30" s="49"/>
    </row>
    <row r="31" spans="1:5">
      <c r="A31" s="73" t="s">
        <v>60</v>
      </c>
      <c r="B31" s="102">
        <v>45200</v>
      </c>
      <c r="C31" s="100">
        <v>0</v>
      </c>
      <c r="D31" s="50">
        <v>0</v>
      </c>
      <c r="E31" s="34" t="s">
        <v>61</v>
      </c>
    </row>
    <row r="32" spans="1:5">
      <c r="A32" s="84"/>
      <c r="B32" s="102"/>
      <c r="C32" s="101"/>
      <c r="D32" s="85"/>
      <c r="E32" s="34"/>
    </row>
    <row r="33" spans="1:5">
      <c r="A33" s="61"/>
      <c r="B33" s="102"/>
      <c r="C33" s="61"/>
      <c r="D33" s="62"/>
      <c r="E33" s="34"/>
    </row>
    <row r="34" spans="1:5">
      <c r="A34" s="61"/>
      <c r="B34" s="71"/>
      <c r="C34" s="61"/>
      <c r="D34" s="62"/>
      <c r="E34" s="34"/>
    </row>
    <row r="35" spans="1:5">
      <c r="A35" s="86" t="s">
        <v>20</v>
      </c>
      <c r="B35" s="76"/>
      <c r="C35" s="74"/>
      <c r="D35" s="50">
        <v>0</v>
      </c>
      <c r="E35" s="34"/>
    </row>
    <row r="36" spans="1:5" ht="13.5" thickBot="1">
      <c r="A36" s="89" t="s">
        <v>21</v>
      </c>
      <c r="B36" s="92"/>
      <c r="C36" s="87"/>
      <c r="D36" s="90">
        <f>SUM(D30:D35)</f>
        <v>1205</v>
      </c>
      <c r="E36" s="52"/>
    </row>
    <row r="37" spans="1:5">
      <c r="A37" s="49" t="s">
        <v>22</v>
      </c>
      <c r="B37" s="49"/>
      <c r="C37" s="49"/>
      <c r="D37" s="50">
        <v>411237</v>
      </c>
      <c r="E37" s="49"/>
    </row>
    <row r="38" spans="1:5">
      <c r="A38" s="79" t="s">
        <v>23</v>
      </c>
      <c r="B38" s="102"/>
      <c r="C38" s="36"/>
      <c r="D38" s="41">
        <v>0</v>
      </c>
      <c r="E38" s="71"/>
    </row>
    <row r="39" spans="1:5">
      <c r="A39" s="99"/>
      <c r="B39" s="102">
        <v>45200</v>
      </c>
      <c r="C39" s="72">
        <v>12</v>
      </c>
      <c r="D39" s="47">
        <v>60432</v>
      </c>
      <c r="E39" s="34" t="s">
        <v>62</v>
      </c>
    </row>
    <row r="40" spans="1:5">
      <c r="A40" s="99"/>
      <c r="B40" s="102"/>
      <c r="C40" s="44"/>
      <c r="D40" s="47"/>
      <c r="E40" s="34"/>
    </row>
    <row r="41" spans="1:5">
      <c r="A41" s="79"/>
      <c r="B41" s="71"/>
      <c r="C41" s="44"/>
      <c r="D41" s="47"/>
      <c r="E41" s="80"/>
    </row>
    <row r="42" spans="1:5" ht="13.5" thickBot="1">
      <c r="A42" s="87" t="s">
        <v>24</v>
      </c>
      <c r="B42" s="87"/>
      <c r="C42" s="87"/>
      <c r="D42" s="90">
        <f>SUM(D37:D41)</f>
        <v>471669</v>
      </c>
      <c r="E42" s="54"/>
    </row>
    <row r="43" spans="1:5">
      <c r="A43" s="49" t="s">
        <v>25</v>
      </c>
      <c r="B43" s="102"/>
      <c r="C43" s="49"/>
      <c r="D43" s="50">
        <v>319124</v>
      </c>
      <c r="E43" s="49"/>
    </row>
    <row r="44" spans="1:5">
      <c r="A44" s="60" t="s">
        <v>26</v>
      </c>
      <c r="B44" s="102">
        <v>45200</v>
      </c>
      <c r="C44" s="72">
        <v>12</v>
      </c>
      <c r="D44" s="41">
        <v>34224</v>
      </c>
      <c r="E44" s="34" t="s">
        <v>62</v>
      </c>
    </row>
    <row r="45" spans="1:5">
      <c r="A45" s="33"/>
      <c r="B45" s="102">
        <v>45200</v>
      </c>
      <c r="C45" s="36">
        <v>13</v>
      </c>
      <c r="D45" s="41">
        <v>2418</v>
      </c>
      <c r="E45" s="34" t="s">
        <v>63</v>
      </c>
    </row>
    <row r="46" spans="1:5" ht="13.5" thickBot="1">
      <c r="A46" s="48"/>
      <c r="B46" s="102"/>
      <c r="C46" s="44"/>
      <c r="D46" s="47">
        <v>0</v>
      </c>
      <c r="E46" s="83">
        <v>0</v>
      </c>
    </row>
    <row r="47" spans="1:5" ht="13.5" thickBot="1">
      <c r="A47" s="154" t="s">
        <v>27</v>
      </c>
      <c r="B47" s="155"/>
      <c r="C47" s="155"/>
      <c r="D47" s="156">
        <f>SUM(D43:D46)</f>
        <v>355766</v>
      </c>
      <c r="E47" s="157"/>
    </row>
    <row r="48" spans="1:5">
      <c r="A48" s="76" t="s">
        <v>28</v>
      </c>
      <c r="B48" s="76"/>
      <c r="C48" s="76"/>
      <c r="D48" s="82">
        <v>31709</v>
      </c>
      <c r="E48" s="145"/>
    </row>
    <row r="49" spans="1:5">
      <c r="A49" s="61" t="s">
        <v>29</v>
      </c>
      <c r="B49" s="102">
        <v>45200</v>
      </c>
      <c r="C49" s="72">
        <v>12</v>
      </c>
      <c r="D49" s="62">
        <v>2589</v>
      </c>
      <c r="E49" s="130" t="s">
        <v>150</v>
      </c>
    </row>
    <row r="50" spans="1:5">
      <c r="A50" s="61"/>
      <c r="B50" s="102">
        <v>45200</v>
      </c>
      <c r="C50" s="61">
        <v>13</v>
      </c>
      <c r="D50" s="62">
        <v>407</v>
      </c>
      <c r="E50" s="130" t="s">
        <v>151</v>
      </c>
    </row>
    <row r="51" spans="1:5">
      <c r="A51" s="158"/>
      <c r="B51" s="102">
        <v>45200</v>
      </c>
      <c r="C51" s="158">
        <v>17</v>
      </c>
      <c r="D51" s="159">
        <v>1129</v>
      </c>
      <c r="E51" s="130" t="s">
        <v>152</v>
      </c>
    </row>
    <row r="52" spans="1:5" ht="13.5" thickBot="1">
      <c r="A52" s="158"/>
      <c r="B52" s="102"/>
      <c r="C52" s="158"/>
      <c r="D52" s="159"/>
      <c r="E52" s="130"/>
    </row>
    <row r="53" spans="1:5" ht="13.5" thickBot="1">
      <c r="A53" s="139" t="s">
        <v>30</v>
      </c>
      <c r="B53" s="140"/>
      <c r="C53" s="140"/>
      <c r="D53" s="141">
        <f>D48+D49+D50+D51+D52</f>
        <v>35834</v>
      </c>
      <c r="E53" s="160"/>
    </row>
    <row r="54" spans="1:5">
      <c r="A54" s="76" t="s">
        <v>31</v>
      </c>
      <c r="B54" s="76"/>
      <c r="C54" s="76"/>
      <c r="D54" s="82">
        <v>933</v>
      </c>
      <c r="E54" s="76"/>
    </row>
    <row r="55" spans="1:5">
      <c r="A55" s="53" t="s">
        <v>32</v>
      </c>
      <c r="B55" s="102"/>
      <c r="C55" s="49"/>
      <c r="D55" s="50"/>
      <c r="E55" s="81" t="s">
        <v>64</v>
      </c>
    </row>
    <row r="56" spans="1:5">
      <c r="A56" s="33"/>
      <c r="B56" s="36"/>
      <c r="C56" s="36"/>
      <c r="D56" s="41"/>
      <c r="E56" s="34"/>
    </row>
    <row r="57" spans="1:5" ht="13.5" thickBot="1">
      <c r="A57" s="87" t="s">
        <v>33</v>
      </c>
      <c r="B57" s="87"/>
      <c r="C57" s="87"/>
      <c r="D57" s="90">
        <f>SUM(D54:D56)</f>
        <v>933</v>
      </c>
      <c r="E57" s="52"/>
    </row>
    <row r="58" spans="1:5">
      <c r="A58" s="49" t="s">
        <v>34</v>
      </c>
      <c r="B58" s="49"/>
      <c r="C58" s="49"/>
      <c r="D58" s="50">
        <v>30</v>
      </c>
      <c r="E58" s="51"/>
    </row>
    <row r="59" spans="1:5">
      <c r="A59" s="33" t="s">
        <v>35</v>
      </c>
      <c r="B59" s="102"/>
      <c r="C59" s="36"/>
      <c r="D59" s="50"/>
      <c r="E59" s="34" t="s">
        <v>65</v>
      </c>
    </row>
    <row r="60" spans="1:5">
      <c r="A60" s="33"/>
      <c r="B60" s="36"/>
      <c r="C60" s="36"/>
      <c r="D60" s="50"/>
      <c r="E60" s="34"/>
    </row>
    <row r="61" spans="1:5" ht="13.5" thickBot="1">
      <c r="A61" s="87" t="s">
        <v>36</v>
      </c>
      <c r="B61" s="87"/>
      <c r="C61" s="87"/>
      <c r="D61" s="90">
        <f>SUM(D58:D60)</f>
        <v>30</v>
      </c>
      <c r="E61" s="52"/>
    </row>
    <row r="62" spans="1:5">
      <c r="A62" s="55" t="s">
        <v>37</v>
      </c>
      <c r="B62" s="55"/>
      <c r="C62" s="55"/>
      <c r="D62" s="56">
        <v>307</v>
      </c>
      <c r="E62" s="57"/>
    </row>
    <row r="63" spans="1:5">
      <c r="A63" s="53" t="s">
        <v>38</v>
      </c>
      <c r="B63" s="102"/>
      <c r="C63" s="36"/>
      <c r="D63" s="50"/>
      <c r="E63" s="34" t="s">
        <v>66</v>
      </c>
    </row>
    <row r="64" spans="1:5">
      <c r="A64" s="53"/>
      <c r="B64" s="36"/>
      <c r="C64" s="36"/>
      <c r="D64" s="50"/>
      <c r="E64" s="34"/>
    </row>
    <row r="65" spans="1:5" ht="13.5" thickBot="1">
      <c r="A65" s="87" t="s">
        <v>39</v>
      </c>
      <c r="B65" s="87"/>
      <c r="C65" s="87"/>
      <c r="D65" s="90">
        <f>SUM(D62:D64)</f>
        <v>307</v>
      </c>
      <c r="E65" s="52"/>
    </row>
    <row r="66" spans="1:5">
      <c r="A66" s="49" t="s">
        <v>40</v>
      </c>
      <c r="B66" s="36"/>
      <c r="C66" s="49"/>
      <c r="D66" s="50">
        <v>9</v>
      </c>
      <c r="E66" s="51"/>
    </row>
    <row r="67" spans="1:5">
      <c r="A67" s="33" t="s">
        <v>41</v>
      </c>
      <c r="B67" s="102"/>
      <c r="C67" s="36"/>
      <c r="D67" s="41"/>
      <c r="E67" s="34" t="s">
        <v>67</v>
      </c>
    </row>
    <row r="68" spans="1:5">
      <c r="A68" s="33"/>
      <c r="B68" s="58"/>
      <c r="C68" s="36"/>
      <c r="D68" s="41"/>
      <c r="E68" s="34"/>
    </row>
    <row r="69" spans="1:5" ht="13.5" thickBot="1">
      <c r="A69" s="93" t="s">
        <v>42</v>
      </c>
      <c r="B69" s="93"/>
      <c r="C69" s="93"/>
      <c r="D69" s="94">
        <f>SUM(D66:D68)</f>
        <v>9</v>
      </c>
      <c r="E69" s="63"/>
    </row>
    <row r="70" spans="1:5">
      <c r="A70" s="64" t="s">
        <v>43</v>
      </c>
      <c r="B70" s="65"/>
      <c r="C70" s="65"/>
      <c r="D70" s="66">
        <v>50</v>
      </c>
      <c r="E70" s="67"/>
    </row>
    <row r="71" spans="1:5">
      <c r="A71" s="68" t="s">
        <v>44</v>
      </c>
      <c r="B71" s="102"/>
      <c r="C71" s="61"/>
      <c r="D71" s="62">
        <v>0</v>
      </c>
      <c r="E71" s="69" t="s">
        <v>68</v>
      </c>
    </row>
    <row r="72" spans="1:5">
      <c r="A72" s="68"/>
      <c r="B72" s="71"/>
      <c r="C72" s="61">
        <v>0</v>
      </c>
      <c r="D72" s="62">
        <v>0</v>
      </c>
      <c r="E72" s="69"/>
    </row>
    <row r="73" spans="1:5" ht="13.5" thickBot="1">
      <c r="A73" s="95" t="s">
        <v>45</v>
      </c>
      <c r="B73" s="96"/>
      <c r="C73" s="96"/>
      <c r="D73" s="97">
        <f>SUM(D70:D72)</f>
        <v>50</v>
      </c>
      <c r="E73" s="70"/>
    </row>
    <row r="74" spans="1:5">
      <c r="A74" s="64" t="s">
        <v>46</v>
      </c>
      <c r="B74" s="65"/>
      <c r="C74" s="65"/>
      <c r="D74" s="66">
        <v>70427</v>
      </c>
      <c r="E74" s="67"/>
    </row>
    <row r="75" spans="1:5">
      <c r="A75" s="68" t="s">
        <v>47</v>
      </c>
      <c r="B75" s="102"/>
      <c r="C75" s="72"/>
      <c r="D75" s="62">
        <v>0</v>
      </c>
      <c r="E75" s="78"/>
    </row>
    <row r="76" spans="1:5">
      <c r="A76" s="68"/>
      <c r="B76" s="102">
        <v>45200</v>
      </c>
      <c r="C76" s="61">
        <v>13</v>
      </c>
      <c r="D76" s="62">
        <v>8492</v>
      </c>
      <c r="E76" s="78" t="s">
        <v>69</v>
      </c>
    </row>
    <row r="77" spans="1:5" ht="13.5" thickBot="1">
      <c r="A77" s="95" t="s">
        <v>48</v>
      </c>
      <c r="B77" s="96"/>
      <c r="C77" s="96"/>
      <c r="D77" s="97">
        <f>SUM(D74:D76)</f>
        <v>78919</v>
      </c>
      <c r="E77" s="70"/>
    </row>
    <row r="78" spans="1:5">
      <c r="A78" s="29"/>
      <c r="B78" s="29"/>
      <c r="C78" s="29"/>
      <c r="D78" s="168">
        <f>D16+D20+D36+D42+D47+D53+D57+D61+D65+D69+D73+D76</f>
        <v>3939216</v>
      </c>
      <c r="E78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2"/>
  <sheetViews>
    <sheetView workbookViewId="0">
      <selection activeCell="I20" sqref="I20"/>
    </sheetView>
  </sheetViews>
  <sheetFormatPr defaultRowHeight="12.75"/>
  <cols>
    <col min="1" max="1" width="22.85546875" customWidth="1"/>
    <col min="2" max="2" width="14.7109375" customWidth="1"/>
    <col min="3" max="3" width="18.28515625" customWidth="1"/>
    <col min="4" max="4" width="28.42578125" customWidth="1"/>
    <col min="5" max="5" width="31.28515625" customWidth="1"/>
  </cols>
  <sheetData>
    <row r="1" spans="1:5">
      <c r="A1" s="30" t="s">
        <v>104</v>
      </c>
      <c r="B1" s="30"/>
      <c r="C1" s="30"/>
      <c r="D1" s="30"/>
      <c r="E1" s="29"/>
    </row>
    <row r="2" spans="1:5">
      <c r="A2" s="29"/>
      <c r="B2" s="29"/>
      <c r="C2" s="29"/>
      <c r="D2" s="29"/>
      <c r="E2" s="29"/>
    </row>
    <row r="3" spans="1:5">
      <c r="A3" s="30" t="s">
        <v>153</v>
      </c>
      <c r="B3" s="30"/>
      <c r="C3" s="30"/>
      <c r="D3" s="30"/>
      <c r="E3" s="30"/>
    </row>
    <row r="4" spans="1:5">
      <c r="A4" s="30" t="s">
        <v>0</v>
      </c>
      <c r="B4" s="30"/>
      <c r="C4" s="30"/>
      <c r="D4" s="30"/>
      <c r="E4" s="29"/>
    </row>
    <row r="5" spans="1:5">
      <c r="A5" s="30"/>
      <c r="B5" s="30"/>
      <c r="C5" s="30"/>
      <c r="D5" s="30"/>
      <c r="E5" s="29"/>
    </row>
    <row r="6" spans="1:5">
      <c r="A6" s="30"/>
      <c r="B6" s="31"/>
      <c r="C6" s="30"/>
      <c r="D6" s="59" t="s">
        <v>1</v>
      </c>
      <c r="E6" s="32" t="s">
        <v>149</v>
      </c>
    </row>
    <row r="7" spans="1:5">
      <c r="A7" s="29"/>
      <c r="B7" s="30"/>
      <c r="C7" s="30"/>
      <c r="D7" s="30"/>
      <c r="E7" s="29"/>
    </row>
    <row r="8" spans="1:5">
      <c r="A8" s="105" t="s">
        <v>2</v>
      </c>
      <c r="B8" s="105" t="s">
        <v>3</v>
      </c>
      <c r="C8" s="105" t="s">
        <v>4</v>
      </c>
      <c r="D8" s="105" t="s">
        <v>5</v>
      </c>
      <c r="E8" s="105" t="s">
        <v>6</v>
      </c>
    </row>
    <row r="9" spans="1:5">
      <c r="A9" s="106" t="s">
        <v>7</v>
      </c>
      <c r="B9" s="105"/>
      <c r="C9" s="105"/>
      <c r="D9" s="107">
        <v>2399137</v>
      </c>
      <c r="E9" s="105"/>
    </row>
    <row r="10" spans="1:5">
      <c r="A10" s="108"/>
      <c r="B10" s="61"/>
      <c r="C10" s="109"/>
      <c r="D10" s="110"/>
      <c r="E10" s="108"/>
    </row>
    <row r="11" spans="1:5">
      <c r="A11" s="108" t="s">
        <v>8</v>
      </c>
      <c r="B11" s="111">
        <v>45222</v>
      </c>
      <c r="C11" s="5">
        <v>12</v>
      </c>
      <c r="D11" s="62">
        <v>139697</v>
      </c>
      <c r="E11" s="5" t="s">
        <v>105</v>
      </c>
    </row>
    <row r="12" spans="1:5">
      <c r="A12" s="112"/>
      <c r="B12" s="111">
        <v>45200</v>
      </c>
      <c r="C12" s="81">
        <v>13</v>
      </c>
      <c r="D12" s="50">
        <v>156933</v>
      </c>
      <c r="E12" s="81" t="s">
        <v>106</v>
      </c>
    </row>
    <row r="13" spans="1:5">
      <c r="A13" s="40"/>
      <c r="B13" s="111"/>
      <c r="C13" s="34"/>
      <c r="D13" s="41"/>
      <c r="E13" s="81"/>
    </row>
    <row r="14" spans="1:5">
      <c r="A14" s="77"/>
      <c r="B14" s="44"/>
      <c r="C14" s="46"/>
      <c r="D14" s="47"/>
      <c r="E14" s="81"/>
    </row>
    <row r="15" spans="1:5" ht="13.5" thickBot="1">
      <c r="A15" s="113" t="s">
        <v>9</v>
      </c>
      <c r="B15" s="114"/>
      <c r="C15" s="113"/>
      <c r="D15" s="115">
        <f>D9+D10+D11+D12+D13+D14</f>
        <v>2695767</v>
      </c>
      <c r="E15" s="35"/>
    </row>
    <row r="16" spans="1:5">
      <c r="A16" s="44" t="s">
        <v>107</v>
      </c>
      <c r="B16" s="45"/>
      <c r="C16" s="46"/>
      <c r="D16" s="47">
        <v>9072</v>
      </c>
      <c r="E16" s="46"/>
    </row>
    <row r="17" spans="1:5">
      <c r="A17" s="116" t="s">
        <v>108</v>
      </c>
      <c r="B17" s="111">
        <v>45200</v>
      </c>
      <c r="C17" s="46">
        <v>12</v>
      </c>
      <c r="D17" s="47">
        <v>1008</v>
      </c>
      <c r="E17" s="34" t="s">
        <v>109</v>
      </c>
    </row>
    <row r="18" spans="1:5">
      <c r="A18" s="117" t="s">
        <v>110</v>
      </c>
      <c r="B18" s="118"/>
      <c r="C18" s="117"/>
      <c r="D18" s="119">
        <f>D16+D17</f>
        <v>10080</v>
      </c>
      <c r="E18" s="46"/>
    </row>
    <row r="19" spans="1:5">
      <c r="A19" s="120" t="s">
        <v>10</v>
      </c>
      <c r="B19" s="45"/>
      <c r="C19" s="121"/>
      <c r="D19" s="122">
        <v>87449</v>
      </c>
      <c r="E19" s="121"/>
    </row>
    <row r="20" spans="1:5">
      <c r="A20" s="33" t="s">
        <v>11</v>
      </c>
      <c r="B20" s="111">
        <v>45200</v>
      </c>
      <c r="C20" s="34">
        <v>12</v>
      </c>
      <c r="D20" s="41">
        <v>9448</v>
      </c>
      <c r="E20" s="34" t="s">
        <v>109</v>
      </c>
    </row>
    <row r="21" spans="1:5">
      <c r="A21" s="123" t="s">
        <v>12</v>
      </c>
      <c r="B21" s="123"/>
      <c r="C21" s="123"/>
      <c r="D21" s="124">
        <f>D19+D20</f>
        <v>96897</v>
      </c>
      <c r="E21" s="125"/>
    </row>
    <row r="22" spans="1:5">
      <c r="A22" s="126" t="s">
        <v>13</v>
      </c>
      <c r="B22" s="49"/>
      <c r="C22" s="49"/>
      <c r="D22" s="50">
        <v>0</v>
      </c>
      <c r="E22" s="51"/>
    </row>
    <row r="23" spans="1:5">
      <c r="A23" s="33" t="s">
        <v>14</v>
      </c>
      <c r="B23" s="61"/>
      <c r="C23" s="34">
        <v>0</v>
      </c>
      <c r="D23" s="41">
        <v>0</v>
      </c>
      <c r="E23" s="34"/>
    </row>
    <row r="24" spans="1:5" ht="13.5" thickBot="1">
      <c r="A24" s="42" t="s">
        <v>15</v>
      </c>
      <c r="B24" s="42"/>
      <c r="C24" s="42"/>
      <c r="D24" s="43">
        <f>SUM(D22:D23)</f>
        <v>0</v>
      </c>
      <c r="E24" s="35"/>
    </row>
    <row r="25" spans="1:5">
      <c r="A25" s="44" t="s">
        <v>16</v>
      </c>
      <c r="B25" s="44"/>
      <c r="C25" s="44"/>
      <c r="D25" s="47">
        <v>0</v>
      </c>
      <c r="E25" s="46"/>
    </row>
    <row r="26" spans="1:5">
      <c r="A26" s="48" t="s">
        <v>17</v>
      </c>
      <c r="B26" s="36"/>
      <c r="C26" s="44"/>
      <c r="D26" s="47">
        <v>0</v>
      </c>
      <c r="E26" s="34"/>
    </row>
    <row r="27" spans="1:5" ht="13.5" thickBot="1">
      <c r="A27" s="42" t="s">
        <v>18</v>
      </c>
      <c r="B27" s="42"/>
      <c r="C27" s="42"/>
      <c r="D27" s="43">
        <f>SUM(D25:D26)</f>
        <v>0</v>
      </c>
      <c r="E27" s="35"/>
    </row>
    <row r="28" spans="1:5">
      <c r="A28" s="49" t="s">
        <v>19</v>
      </c>
      <c r="B28" s="29"/>
      <c r="C28" s="49">
        <v>0</v>
      </c>
      <c r="D28" s="50">
        <v>477</v>
      </c>
      <c r="E28" s="49"/>
    </row>
    <row r="29" spans="1:5">
      <c r="A29" s="60" t="s">
        <v>20</v>
      </c>
      <c r="B29" s="111">
        <v>45200</v>
      </c>
      <c r="C29" s="127"/>
      <c r="D29" s="41">
        <v>207</v>
      </c>
      <c r="E29" s="34" t="s">
        <v>111</v>
      </c>
    </row>
    <row r="30" spans="1:5" ht="13.5" thickBot="1">
      <c r="A30" s="89" t="s">
        <v>21</v>
      </c>
      <c r="B30" s="92"/>
      <c r="C30" s="87"/>
      <c r="D30" s="115">
        <f>D28+D29</f>
        <v>684</v>
      </c>
      <c r="E30" s="52"/>
    </row>
    <row r="31" spans="1:5">
      <c r="A31" s="49" t="s">
        <v>22</v>
      </c>
      <c r="B31" s="126"/>
      <c r="C31" s="49"/>
      <c r="D31" s="50">
        <v>304722</v>
      </c>
      <c r="E31" s="49"/>
    </row>
    <row r="32" spans="1:5">
      <c r="A32" s="86" t="s">
        <v>23</v>
      </c>
      <c r="B32" s="111">
        <v>45200</v>
      </c>
      <c r="C32" s="128">
        <v>12</v>
      </c>
      <c r="D32" s="41">
        <v>28273</v>
      </c>
      <c r="E32" s="34" t="s">
        <v>109</v>
      </c>
    </row>
    <row r="33" spans="1:5">
      <c r="A33" s="86"/>
      <c r="B33" s="111">
        <v>45200</v>
      </c>
      <c r="C33" s="127">
        <v>13</v>
      </c>
      <c r="D33" s="47">
        <v>819</v>
      </c>
      <c r="E33" s="34" t="s">
        <v>112</v>
      </c>
    </row>
    <row r="34" spans="1:5">
      <c r="A34" s="33"/>
      <c r="B34" s="111"/>
      <c r="C34" s="44">
        <v>0</v>
      </c>
      <c r="D34" s="47">
        <v>0</v>
      </c>
      <c r="E34" s="34" t="s">
        <v>113</v>
      </c>
    </row>
    <row r="35" spans="1:5" ht="13.5" thickBot="1">
      <c r="A35" s="113" t="s">
        <v>24</v>
      </c>
      <c r="B35" s="113"/>
      <c r="C35" s="113"/>
      <c r="D35" s="115">
        <f>SUM(D31:D34)</f>
        <v>333814</v>
      </c>
      <c r="E35" s="54"/>
    </row>
    <row r="36" spans="1:5">
      <c r="A36" s="49" t="s">
        <v>25</v>
      </c>
      <c r="B36" s="49"/>
      <c r="C36" s="49"/>
      <c r="D36" s="50">
        <v>390992</v>
      </c>
      <c r="E36" s="49"/>
    </row>
    <row r="37" spans="1:5">
      <c r="A37" s="33" t="s">
        <v>26</v>
      </c>
      <c r="B37" s="111">
        <v>45200</v>
      </c>
      <c r="C37" s="36">
        <v>12</v>
      </c>
      <c r="D37" s="129">
        <v>41382</v>
      </c>
      <c r="E37" s="34" t="s">
        <v>114</v>
      </c>
    </row>
    <row r="38" spans="1:5">
      <c r="A38" s="33"/>
      <c r="B38" s="111">
        <v>45200</v>
      </c>
      <c r="C38" s="36">
        <v>13</v>
      </c>
      <c r="D38" s="41">
        <v>5270</v>
      </c>
      <c r="E38" s="34" t="s">
        <v>115</v>
      </c>
    </row>
    <row r="39" spans="1:5">
      <c r="A39" s="48"/>
      <c r="B39" s="44"/>
      <c r="C39" s="44"/>
      <c r="D39" s="47"/>
      <c r="E39" s="34"/>
    </row>
    <row r="40" spans="1:5">
      <c r="A40" s="117" t="s">
        <v>27</v>
      </c>
      <c r="B40" s="117"/>
      <c r="C40" s="117"/>
      <c r="D40" s="119">
        <f>SUM(D36:D39)</f>
        <v>437644</v>
      </c>
      <c r="E40" s="63"/>
    </row>
    <row r="41" spans="1:5">
      <c r="A41" s="61" t="s">
        <v>116</v>
      </c>
      <c r="B41" s="61"/>
      <c r="C41" s="61"/>
      <c r="D41" s="62">
        <v>91551</v>
      </c>
      <c r="E41" s="130"/>
    </row>
    <row r="42" spans="1:5">
      <c r="A42" s="131" t="s">
        <v>117</v>
      </c>
      <c r="B42" s="111">
        <v>45200</v>
      </c>
      <c r="C42" s="61">
        <v>13</v>
      </c>
      <c r="D42" s="62">
        <v>8882</v>
      </c>
      <c r="E42" s="34" t="s">
        <v>118</v>
      </c>
    </row>
    <row r="43" spans="1:5">
      <c r="A43" s="61"/>
      <c r="B43" s="111">
        <v>45200</v>
      </c>
      <c r="C43" s="61">
        <v>14</v>
      </c>
      <c r="D43" s="62">
        <v>1253</v>
      </c>
      <c r="E43" s="34" t="s">
        <v>119</v>
      </c>
    </row>
    <row r="44" spans="1:5">
      <c r="A44" s="61"/>
      <c r="B44" s="111"/>
      <c r="C44" s="61"/>
      <c r="D44" s="62"/>
      <c r="E44" s="34"/>
    </row>
    <row r="45" spans="1:5">
      <c r="A45" s="132" t="s">
        <v>120</v>
      </c>
      <c r="B45" s="132"/>
      <c r="C45" s="132"/>
      <c r="D45" s="133">
        <f>SUM(D41:D44)</f>
        <v>101686</v>
      </c>
      <c r="E45" s="130"/>
    </row>
    <row r="46" spans="1:5">
      <c r="A46" s="131"/>
      <c r="B46" s="131"/>
      <c r="C46" s="131"/>
      <c r="D46" s="134"/>
      <c r="E46" s="130"/>
    </row>
    <row r="47" spans="1:5">
      <c r="A47" s="61" t="s">
        <v>121</v>
      </c>
      <c r="B47" s="111"/>
      <c r="C47" s="131"/>
      <c r="D47" s="134">
        <v>20157.5</v>
      </c>
      <c r="E47" s="130"/>
    </row>
    <row r="48" spans="1:5">
      <c r="A48" s="135" t="s">
        <v>122</v>
      </c>
      <c r="B48" s="111">
        <v>45200</v>
      </c>
      <c r="C48" s="136">
        <v>12</v>
      </c>
      <c r="D48" s="137">
        <v>3408.5</v>
      </c>
      <c r="E48" s="83" t="s">
        <v>123</v>
      </c>
    </row>
    <row r="49" spans="1:5" ht="13.5" thickBot="1">
      <c r="A49" s="138"/>
      <c r="B49" s="111"/>
      <c r="C49" s="136"/>
      <c r="D49" s="137">
        <v>0</v>
      </c>
      <c r="E49" s="83">
        <v>0</v>
      </c>
    </row>
    <row r="50" spans="1:5" ht="13.5" thickBot="1">
      <c r="A50" s="139" t="s">
        <v>124</v>
      </c>
      <c r="B50" s="140"/>
      <c r="C50" s="140"/>
      <c r="D50" s="141">
        <f>D47+D48+D49</f>
        <v>23566</v>
      </c>
      <c r="E50" s="142"/>
    </row>
    <row r="51" spans="1:5">
      <c r="A51" s="61" t="s">
        <v>28</v>
      </c>
      <c r="B51" s="143"/>
      <c r="C51" s="143"/>
      <c r="D51" s="144">
        <v>37676</v>
      </c>
      <c r="E51" s="145"/>
    </row>
    <row r="52" spans="1:5">
      <c r="A52" s="131" t="s">
        <v>29</v>
      </c>
      <c r="B52" s="111">
        <v>45200</v>
      </c>
      <c r="C52" s="131">
        <v>12</v>
      </c>
      <c r="D52" s="134">
        <v>5352</v>
      </c>
      <c r="E52" s="130" t="s">
        <v>125</v>
      </c>
    </row>
    <row r="53" spans="1:5">
      <c r="A53" s="131"/>
      <c r="B53" s="111">
        <v>45200</v>
      </c>
      <c r="C53" s="131">
        <v>13</v>
      </c>
      <c r="D53" s="134">
        <v>178</v>
      </c>
      <c r="E53" s="130" t="s">
        <v>134</v>
      </c>
    </row>
    <row r="54" spans="1:5">
      <c r="A54" s="131"/>
      <c r="B54" s="111"/>
      <c r="C54" s="131"/>
      <c r="D54" s="134"/>
      <c r="E54" s="130"/>
    </row>
    <row r="55" spans="1:5" ht="13.5" thickBot="1">
      <c r="A55" s="146"/>
      <c r="B55" s="111"/>
      <c r="C55" s="136"/>
      <c r="D55" s="137"/>
      <c r="E55" s="130"/>
    </row>
    <row r="56" spans="1:5" ht="13.5" thickBot="1">
      <c r="A56" s="139" t="s">
        <v>30</v>
      </c>
      <c r="B56" s="147"/>
      <c r="C56" s="147"/>
      <c r="D56" s="148">
        <f>D51+D52+D53+D54+D55</f>
        <v>43206</v>
      </c>
      <c r="E56" s="83"/>
    </row>
    <row r="57" spans="1:5" ht="13.5" thickBot="1">
      <c r="A57" s="149" t="s">
        <v>126</v>
      </c>
      <c r="B57" s="150"/>
      <c r="C57" s="151"/>
      <c r="D57" s="152">
        <v>28767.4</v>
      </c>
      <c r="E57" s="142"/>
    </row>
    <row r="58" spans="1:5">
      <c r="A58" s="76" t="s">
        <v>127</v>
      </c>
      <c r="B58" s="111">
        <v>45200</v>
      </c>
      <c r="C58" s="76">
        <v>12</v>
      </c>
      <c r="D58" s="82">
        <v>4462.5</v>
      </c>
      <c r="E58" s="145" t="s">
        <v>128</v>
      </c>
    </row>
    <row r="59" spans="1:5">
      <c r="A59" s="153"/>
      <c r="B59" s="111"/>
      <c r="C59" s="61"/>
      <c r="D59" s="62"/>
      <c r="E59" s="145"/>
    </row>
    <row r="60" spans="1:5">
      <c r="A60" s="153"/>
      <c r="B60" s="111"/>
      <c r="C60" s="61"/>
      <c r="D60" s="62"/>
      <c r="E60" s="145"/>
    </row>
    <row r="61" spans="1:5" ht="13.5" thickBot="1">
      <c r="A61" s="113" t="s">
        <v>129</v>
      </c>
      <c r="B61" s="132"/>
      <c r="C61" s="132"/>
      <c r="D61" s="133">
        <f>D57+D58+D59+D60</f>
        <v>33229.9</v>
      </c>
      <c r="E61" s="130"/>
    </row>
    <row r="62" spans="1:5">
      <c r="A62" s="61" t="s">
        <v>31</v>
      </c>
      <c r="B62" s="61"/>
      <c r="C62" s="61"/>
      <c r="D62" s="62"/>
      <c r="E62" s="61"/>
    </row>
    <row r="63" spans="1:5">
      <c r="A63" s="53" t="s">
        <v>32</v>
      </c>
      <c r="B63" s="36"/>
      <c r="C63" s="49">
        <v>0</v>
      </c>
      <c r="D63" s="50">
        <v>0</v>
      </c>
      <c r="E63" s="81" t="s">
        <v>130</v>
      </c>
    </row>
    <row r="64" spans="1:5" ht="13.5" thickBot="1">
      <c r="A64" s="113" t="s">
        <v>33</v>
      </c>
      <c r="B64" s="113"/>
      <c r="C64" s="113"/>
      <c r="D64" s="115">
        <f>SUM(D62:D63)</f>
        <v>0</v>
      </c>
      <c r="E64" s="52"/>
    </row>
    <row r="65" spans="1:5">
      <c r="A65" s="49" t="s">
        <v>34</v>
      </c>
      <c r="B65" s="49"/>
      <c r="C65" s="49"/>
      <c r="D65" s="50"/>
      <c r="E65" s="51"/>
    </row>
    <row r="66" spans="1:5">
      <c r="A66" s="33" t="s">
        <v>35</v>
      </c>
      <c r="B66" s="36"/>
      <c r="C66" s="36"/>
      <c r="D66" s="50">
        <v>0</v>
      </c>
      <c r="E66" s="34" t="s">
        <v>131</v>
      </c>
    </row>
    <row r="67" spans="1:5">
      <c r="A67" s="33"/>
      <c r="B67" s="36"/>
      <c r="C67" s="36"/>
      <c r="D67" s="50"/>
      <c r="E67" s="34"/>
    </row>
    <row r="68" spans="1:5" ht="13.5" thickBot="1">
      <c r="A68" s="113" t="s">
        <v>36</v>
      </c>
      <c r="B68" s="113"/>
      <c r="C68" s="113"/>
      <c r="D68" s="115">
        <f>SUM(D65:D67)</f>
        <v>0</v>
      </c>
      <c r="E68" s="52"/>
    </row>
    <row r="69" spans="1:5">
      <c r="A69" s="55" t="s">
        <v>37</v>
      </c>
      <c r="B69" s="111"/>
      <c r="C69" s="55">
        <v>0</v>
      </c>
      <c r="D69" s="56">
        <v>646</v>
      </c>
      <c r="E69" s="57"/>
    </row>
    <row r="70" spans="1:5">
      <c r="A70" s="53" t="s">
        <v>38</v>
      </c>
      <c r="B70" s="111"/>
      <c r="C70" s="36"/>
      <c r="D70" s="50">
        <v>0</v>
      </c>
      <c r="E70" s="34"/>
    </row>
    <row r="71" spans="1:5">
      <c r="A71" s="53"/>
      <c r="B71" s="36"/>
      <c r="C71" s="36"/>
      <c r="D71" s="50"/>
      <c r="E71" s="34"/>
    </row>
    <row r="72" spans="1:5" ht="13.5" thickBot="1">
      <c r="A72" s="113" t="s">
        <v>39</v>
      </c>
      <c r="B72" s="113"/>
      <c r="C72" s="113"/>
      <c r="D72" s="115">
        <f>SUM(D69:D71)</f>
        <v>646</v>
      </c>
      <c r="E72" s="52"/>
    </row>
    <row r="73" spans="1:5">
      <c r="A73" s="49" t="s">
        <v>40</v>
      </c>
      <c r="B73" s="36"/>
      <c r="C73" s="49"/>
      <c r="D73" s="50">
        <v>0</v>
      </c>
      <c r="E73" s="51"/>
    </row>
    <row r="74" spans="1:5">
      <c r="A74" s="33" t="s">
        <v>41</v>
      </c>
      <c r="B74" s="58"/>
      <c r="C74" s="36"/>
      <c r="D74" s="41">
        <v>0</v>
      </c>
      <c r="E74" s="34"/>
    </row>
    <row r="75" spans="1:5" ht="13.5" thickBot="1">
      <c r="A75" s="42" t="s">
        <v>42</v>
      </c>
      <c r="B75" s="42"/>
      <c r="C75" s="42"/>
      <c r="D75" s="43">
        <f>SUM(D73:D74)</f>
        <v>0</v>
      </c>
      <c r="E75" s="52"/>
    </row>
    <row r="76" spans="1:5">
      <c r="A76" s="49" t="s">
        <v>43</v>
      </c>
      <c r="B76" s="49"/>
      <c r="C76" s="49"/>
      <c r="D76" s="50"/>
      <c r="E76" s="49"/>
    </row>
    <row r="77" spans="1:5">
      <c r="A77" s="53" t="s">
        <v>44</v>
      </c>
      <c r="B77" s="36"/>
      <c r="C77" s="36">
        <v>0</v>
      </c>
      <c r="D77" s="47">
        <v>0</v>
      </c>
      <c r="E77" s="34" t="s">
        <v>132</v>
      </c>
    </row>
    <row r="78" spans="1:5" ht="13.5" thickBot="1">
      <c r="A78" s="113" t="s">
        <v>45</v>
      </c>
      <c r="B78" s="113"/>
      <c r="C78" s="113"/>
      <c r="D78" s="115">
        <f>SUM(D76:D77)</f>
        <v>0</v>
      </c>
      <c r="E78" s="52"/>
    </row>
    <row r="79" spans="1:5">
      <c r="A79" s="49" t="s">
        <v>46</v>
      </c>
      <c r="B79" s="49"/>
      <c r="C79" s="49"/>
      <c r="D79" s="50">
        <v>61509</v>
      </c>
      <c r="E79" s="49"/>
    </row>
    <row r="80" spans="1:5">
      <c r="A80" s="53" t="s">
        <v>47</v>
      </c>
      <c r="B80" s="111">
        <v>45200</v>
      </c>
      <c r="C80" s="36">
        <v>13</v>
      </c>
      <c r="D80" s="47">
        <v>7475</v>
      </c>
      <c r="E80" s="34" t="s">
        <v>133</v>
      </c>
    </row>
    <row r="81" spans="1:5" ht="13.5" thickBot="1">
      <c r="A81" s="113" t="s">
        <v>48</v>
      </c>
      <c r="B81" s="113"/>
      <c r="C81" s="113"/>
      <c r="D81" s="115">
        <f>SUM(D79:D80)</f>
        <v>68984</v>
      </c>
      <c r="E81" s="52"/>
    </row>
    <row r="82" spans="1:5">
      <c r="A82" s="29"/>
      <c r="B82" s="29"/>
      <c r="C82" s="29"/>
      <c r="D82" s="104">
        <f>D15+D18+D21+D30+D35+D40+D45+D50+D56+D61+D81</f>
        <v>3845557.9</v>
      </c>
      <c r="E82" s="29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tabSelected="1" workbookViewId="0">
      <selection activeCell="E6" sqref="E6"/>
    </sheetView>
  </sheetViews>
  <sheetFormatPr defaultRowHeight="12.75"/>
  <cols>
    <col min="5" max="5" width="28.85546875" bestFit="1" customWidth="1"/>
  </cols>
  <sheetData>
    <row r="1" spans="1:5">
      <c r="A1" s="30" t="s">
        <v>49</v>
      </c>
      <c r="B1" s="30"/>
      <c r="C1" s="30"/>
      <c r="D1" s="30"/>
      <c r="E1" s="29"/>
    </row>
    <row r="2" spans="1:5">
      <c r="A2" s="29"/>
      <c r="B2" s="29"/>
      <c r="C2" s="29"/>
      <c r="D2" s="29"/>
      <c r="E2" s="29"/>
    </row>
    <row r="3" spans="1:5">
      <c r="A3" s="30" t="s">
        <v>50</v>
      </c>
      <c r="B3" s="30"/>
      <c r="C3" s="30"/>
      <c r="D3" s="30"/>
      <c r="E3" s="30"/>
    </row>
    <row r="4" spans="1:5">
      <c r="A4" s="30" t="s">
        <v>51</v>
      </c>
      <c r="B4" s="30"/>
      <c r="C4" s="30"/>
      <c r="D4" s="30"/>
      <c r="E4" s="29"/>
    </row>
    <row r="5" spans="1:5">
      <c r="A5" s="30"/>
      <c r="B5" s="30"/>
      <c r="C5" s="30"/>
      <c r="D5" s="30"/>
      <c r="E5" s="29"/>
    </row>
    <row r="6" spans="1:5">
      <c r="A6" s="30"/>
      <c r="B6" s="31"/>
      <c r="C6" s="30"/>
      <c r="D6" s="59" t="s">
        <v>1</v>
      </c>
      <c r="E6" s="32" t="s">
        <v>149</v>
      </c>
    </row>
    <row r="7" spans="1:5">
      <c r="A7" s="29"/>
      <c r="B7" s="30"/>
      <c r="C7" s="30"/>
      <c r="D7" s="30"/>
      <c r="E7" s="29"/>
    </row>
    <row r="8" spans="1:5">
      <c r="A8" s="37" t="s">
        <v>2</v>
      </c>
      <c r="B8" s="37" t="s">
        <v>3</v>
      </c>
      <c r="C8" s="37" t="s">
        <v>4</v>
      </c>
      <c r="D8" s="37" t="s">
        <v>5</v>
      </c>
      <c r="E8" s="37" t="s">
        <v>6</v>
      </c>
    </row>
    <row r="9" spans="1:5">
      <c r="A9" s="38" t="s">
        <v>52</v>
      </c>
      <c r="B9" s="37"/>
      <c r="C9" s="37"/>
      <c r="D9" s="39">
        <v>0</v>
      </c>
      <c r="E9" s="37"/>
    </row>
    <row r="10" spans="1:5">
      <c r="A10" s="40" t="s">
        <v>53</v>
      </c>
      <c r="B10" s="36"/>
      <c r="C10" s="34">
        <v>0</v>
      </c>
      <c r="D10" s="41">
        <v>0</v>
      </c>
      <c r="E10" s="34"/>
    </row>
    <row r="11" spans="1:5">
      <c r="A11" s="40"/>
      <c r="B11" s="36"/>
      <c r="C11" s="34">
        <v>0</v>
      </c>
      <c r="D11" s="41">
        <v>0</v>
      </c>
      <c r="E11" s="34"/>
    </row>
    <row r="12" spans="1:5" ht="13.5" thickBot="1">
      <c r="A12" s="87" t="s">
        <v>54</v>
      </c>
      <c r="B12" s="88"/>
      <c r="C12" s="89"/>
      <c r="D12" s="90">
        <f>SUM(D9:D11)</f>
        <v>0</v>
      </c>
      <c r="E12" s="35"/>
    </row>
    <row r="13" spans="1:5">
      <c r="A13" s="44" t="s">
        <v>55</v>
      </c>
      <c r="B13" s="45"/>
      <c r="C13" s="46"/>
      <c r="D13" s="47">
        <v>28728</v>
      </c>
      <c r="E13" s="46"/>
    </row>
    <row r="14" spans="1:5">
      <c r="A14" s="33" t="s">
        <v>56</v>
      </c>
      <c r="B14" s="36"/>
      <c r="C14" s="34">
        <v>0</v>
      </c>
      <c r="D14" s="41">
        <v>0</v>
      </c>
      <c r="E14" s="34"/>
    </row>
    <row r="15" spans="1:5" ht="25.5">
      <c r="A15" s="48"/>
      <c r="B15" s="27">
        <v>45200</v>
      </c>
      <c r="C15" s="46">
        <v>12</v>
      </c>
      <c r="D15" s="47">
        <v>2764</v>
      </c>
      <c r="E15" s="25" t="s">
        <v>97</v>
      </c>
    </row>
    <row r="16" spans="1:5" ht="13.5" thickBot="1">
      <c r="A16" s="87" t="s">
        <v>57</v>
      </c>
      <c r="B16" s="89"/>
      <c r="C16" s="89"/>
      <c r="D16" s="90">
        <f>SUM(D13:D15)</f>
        <v>31492</v>
      </c>
      <c r="E1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2023-11-20T08:28:41Z</dcterms:modified>
</cp:coreProperties>
</file>