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de exeutat\"/>
    </mc:Choice>
  </mc:AlternateContent>
  <bookViews>
    <workbookView xWindow="0" yWindow="0" windowWidth="28800" windowHeight="12435" activeTab="1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30" i="4" l="1"/>
  <c r="D78" i="3" l="1"/>
  <c r="D77" i="3"/>
  <c r="D73" i="3"/>
  <c r="D69" i="3"/>
  <c r="D65" i="3"/>
  <c r="D61" i="3"/>
  <c r="D57" i="3"/>
  <c r="D53" i="3"/>
  <c r="D47" i="3"/>
  <c r="D42" i="3"/>
  <c r="D36" i="3"/>
  <c r="D29" i="3"/>
  <c r="D24" i="3"/>
  <c r="D20" i="3"/>
  <c r="D16" i="3"/>
  <c r="D81" i="1"/>
  <c r="D78" i="1"/>
  <c r="D75" i="1"/>
  <c r="D72" i="1"/>
  <c r="D68" i="1"/>
  <c r="D64" i="1"/>
  <c r="D61" i="1"/>
  <c r="D56" i="1"/>
  <c r="D50" i="1"/>
  <c r="D45" i="1"/>
  <c r="D40" i="1"/>
  <c r="D35" i="1"/>
  <c r="D30" i="1"/>
  <c r="D27" i="1"/>
  <c r="D24" i="1"/>
  <c r="D21" i="1"/>
  <c r="D18" i="1"/>
  <c r="D15" i="1"/>
  <c r="D82" i="1" s="1"/>
  <c r="D16" i="2"/>
  <c r="D12" i="2"/>
</calcChain>
</file>

<file path=xl/comments1.xml><?xml version="1.0" encoding="utf-8"?>
<comments xmlns="http://schemas.openxmlformats.org/spreadsheetml/2006/main">
  <authors>
    <author>Statia1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<sst xmlns="http://schemas.openxmlformats.org/spreadsheetml/2006/main" count="251" uniqueCount="167">
  <si>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</si>
  <si>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</si>
  <si>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</si>
  <si>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</si>
  <si>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</si>
  <si>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</si>
  <si>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</si>
  <si>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</si>
  <si>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</si>
  <si>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</si>
  <si>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</si>
  <si>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</si>
  <si>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</si>
  <si>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</si>
  <si>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</si>
  <si>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</si>
  <si>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</si>
  <si>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</si>
  <si>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</si>
  <si>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</si>
  <si>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</si>
  <si>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</si>
  <si>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</si>
  <si>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</si>
  <si>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</si>
  <si>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</si>
  <si>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</si>
  <si>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</si>
  <si>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</si>
  <si>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</si>
  <si>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10.02.06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</si>
  <si>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</si>
  <si>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</si>
  <si>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</si>
  <si>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</si>
  <si>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</si>
  <si>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</si>
  <si>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</si>
  <si>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</si>
  <si>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</si>
  <si>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</si>
  <si>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</si>
  <si>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</si>
  <si>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</si>
  <si>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</si>
  <si>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</si>
  <si>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</si>
  <si>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10.03.07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</si>
  <si>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</si>
  <si>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</si>
  <si>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</si>
  <si>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</si>
  <si>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</si>
  <si>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</si>
  <si>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</si>
  <si>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</si>
  <si>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</si>
  <si>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Total 57.02.01</t>
  </si>
  <si>
    <t>INSTITUTIA PREFECTULUI-JUDETUL GALATI</t>
  </si>
  <si>
    <t xml:space="preserve">CAP 51 01 "AUTORITATI PUBLICE SI ACTIUNI EXTERNE"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</si>
  <si>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</si>
  <si>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</si>
  <si>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</si>
  <si>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</si>
  <si>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</si>
  <si>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</si>
  <si>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</si>
  <si>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</si>
  <si>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</si>
  <si>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</si>
  <si>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</si>
  <si>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</si>
  <si>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</si>
  <si>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</si>
  <si>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</si>
  <si>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</si>
  <si>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Apa Canal SA </t>
  </si>
  <si>
    <t>OMV Petrom</t>
  </si>
  <si>
    <t>carburanti, lubrifianti</t>
  </si>
  <si>
    <t>Orange</t>
  </si>
  <si>
    <t>telecomunicatii</t>
  </si>
  <si>
    <t xml:space="preserve">prestari servicii 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</si>
  <si>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</si>
  <si>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</si>
  <si>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</si>
  <si>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</si>
  <si>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</si>
  <si>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posta, telecomunicatii</t>
  </si>
  <si>
    <t>Centru Regional de Posta</t>
  </si>
  <si>
    <t xml:space="preserve"> servicii corespondenta </t>
  </si>
  <si>
    <t>MMA Strong Security</t>
  </si>
  <si>
    <t xml:space="preserve">CAP 51 01 "AUTORITATI PUBLICE SI ACTIUNI EXTERNE" TITLUL II </t>
  </si>
  <si>
    <t>Selgros</t>
  </si>
  <si>
    <t>salubritate</t>
  </si>
  <si>
    <t>salarii carduri , contributii bs</t>
  </si>
  <si>
    <t>I.P.J.GL</t>
  </si>
  <si>
    <t>carburanti si lubrifianti</t>
  </si>
  <si>
    <t>alte bunuri si servicii</t>
  </si>
  <si>
    <t>apa canal</t>
  </si>
  <si>
    <t>Centru Reg.de Posta</t>
  </si>
  <si>
    <t>materiale si prest servicii</t>
  </si>
  <si>
    <t>Cumpana</t>
  </si>
  <si>
    <t>Team Clean Lux</t>
  </si>
  <si>
    <t>Comp. de inform Neamt</t>
  </si>
  <si>
    <t>carti si publicatii</t>
  </si>
  <si>
    <t>protocol, reprezentare</t>
  </si>
  <si>
    <t>salarii carduri</t>
  </si>
  <si>
    <t>alim card indemniz crestere copil, stimulent insertie</t>
  </si>
  <si>
    <t>Sobis Solutions</t>
  </si>
  <si>
    <t>OMV Petorm</t>
  </si>
  <si>
    <t>Dedeman</t>
  </si>
  <si>
    <t>Speeh Hidroelectrica</t>
  </si>
  <si>
    <t>energie electrica</t>
  </si>
  <si>
    <t>Ecosal SA</t>
  </si>
  <si>
    <t>RCS &amp; RDS</t>
  </si>
  <si>
    <t>posta, telecomunicatii, tv</t>
  </si>
  <si>
    <t>Dinalucri</t>
  </si>
  <si>
    <t>Eurodo International</t>
  </si>
  <si>
    <t>CEC</t>
  </si>
  <si>
    <t>transport - deplasari</t>
  </si>
  <si>
    <t>Passiflora</t>
  </si>
  <si>
    <t>protocol si reprezentare</t>
  </si>
  <si>
    <t>reparatii curente</t>
  </si>
  <si>
    <t xml:space="preserve">alimentare card salarii </t>
  </si>
  <si>
    <t>INSTITUTIA PREFECTULUI -JUDETUL GALATI</t>
  </si>
  <si>
    <t xml:space="preserve">CAP 61 01 "ORDINE PUBLICA SI SIGURANTA NATIONALA" 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</si>
  <si>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</si>
  <si>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</si>
  <si>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</si>
  <si>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</si>
  <si>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</si>
  <si>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</si>
  <si>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diurna cazare ordin serviciu</t>
  </si>
  <si>
    <t>card salarii chirie</t>
  </si>
  <si>
    <t>concediu odihna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</si>
  <si>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</si>
  <si>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</si>
  <si>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</si>
  <si>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</si>
  <si>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</si>
  <si>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</si>
  <si>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</si>
  <si>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</si>
  <si>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</si>
  <si>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</si>
  <si>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</si>
  <si>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 xml:space="preserve"> 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</si>
  <si>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</si>
  <si>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</si>
  <si>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</si>
  <si>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</si>
  <si>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</si>
  <si>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</si>
  <si>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</si>
  <si>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</si>
  <si>
    <t>01.09.2023-30.09.2023</t>
  </si>
  <si>
    <t xml:space="preserve"> contributii voucher vacanta</t>
  </si>
  <si>
    <t>vouchere vacanta sept 23</t>
  </si>
  <si>
    <t>contrib buget vouchere vacanta aug2023</t>
  </si>
  <si>
    <t>15.09.2023-30.09.2023</t>
  </si>
  <si>
    <t>I.C.I. Bucuresti</t>
  </si>
  <si>
    <t xml:space="preserve">Daw Management </t>
  </si>
  <si>
    <t>prime de asigurare non-viata</t>
  </si>
  <si>
    <t>07.09.2023-28.09.2023</t>
  </si>
  <si>
    <t>apa canal, salubritate</t>
  </si>
  <si>
    <t>Dawmanagement</t>
  </si>
  <si>
    <t>prime asigurare non-viata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</si>
</sst>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mmm\ yy"/>
    <numFmt numFmtId="165" formatCode="#,###.00"/>
    <numFmt numFmtId="166" formatCode="_-* #,##0.00\ _l_e_i_-;\-* #,##0.00\ _l_e_i_-;_-* \-??\ _l_e_i_-;_-@_-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  <numFmt numFmtId="170" formatCode="0.00;[Red]0.00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166" fontId="1" fillId="0" borderId="0" applyFill="0" applyBorder="0" applyAlignment="0" applyProtection="0"/>
    <xf numFmtId="0" fontId="5" fillId="3" borderId="0" applyNumberFormat="0" applyBorder="0" applyAlignment="0" applyProtection="0"/>
    <xf numFmtId="0" fontId="23" fillId="25" borderId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6" borderId="0" applyNumberFormat="0" applyBorder="0" applyAlignment="0" applyProtection="0"/>
    <xf numFmtId="0" fontId="23" fillId="28" borderId="0"/>
    <xf numFmtId="0" fontId="5" fillId="9" borderId="0" applyNumberFormat="0" applyBorder="0" applyAlignment="0" applyProtection="0"/>
    <xf numFmtId="0" fontId="23" fillId="31" borderId="0"/>
    <xf numFmtId="0" fontId="5" fillId="12" borderId="0" applyNumberFormat="0" applyBorder="0" applyAlignment="0" applyProtection="0"/>
    <xf numFmtId="0" fontId="23" fillId="34" borderId="0"/>
    <xf numFmtId="0" fontId="6" fillId="13" borderId="0" applyNumberFormat="0" applyBorder="0" applyAlignment="0" applyProtection="0"/>
    <xf numFmtId="0" fontId="24" fillId="35" borderId="0"/>
    <xf numFmtId="0" fontId="6" fillId="10" borderId="0" applyNumberFormat="0" applyBorder="0" applyAlignment="0" applyProtection="0"/>
    <xf numFmtId="0" fontId="24" fillId="32" borderId="0"/>
    <xf numFmtId="0" fontId="6" fillId="11" borderId="0" applyNumberFormat="0" applyBorder="0" applyAlignment="0" applyProtection="0"/>
    <xf numFmtId="0" fontId="24" fillId="33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20" borderId="0" applyNumberFormat="0" applyBorder="0" applyAlignment="0" applyProtection="0"/>
    <xf numFmtId="0" fontId="24" fillId="42" borderId="0"/>
    <xf numFmtId="0" fontId="7" fillId="4" borderId="0" applyNumberFormat="0" applyBorder="0" applyAlignment="0" applyProtection="0"/>
    <xf numFmtId="0" fontId="25" fillId="26" borderId="0"/>
    <xf numFmtId="0" fontId="8" fillId="21" borderId="31" applyNumberFormat="0" applyAlignment="0" applyProtection="0"/>
    <xf numFmtId="0" fontId="26" fillId="43" borderId="40"/>
    <xf numFmtId="0" fontId="9" fillId="22" borderId="32" applyNumberFormat="0" applyAlignment="0" applyProtection="0"/>
    <xf numFmtId="0" fontId="27" fillId="44" borderId="41"/>
    <xf numFmtId="168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5" borderId="0" applyNumberFormat="0" applyBorder="0" applyAlignment="0" applyProtection="0"/>
    <xf numFmtId="0" fontId="29" fillId="27" borderId="0"/>
    <xf numFmtId="0" fontId="30" fillId="0" borderId="0">
      <alignment horizontal="center"/>
    </xf>
    <xf numFmtId="0" fontId="12" fillId="0" borderId="33" applyNumberFormat="0" applyFill="0" applyAlignment="0" applyProtection="0"/>
    <xf numFmtId="0" fontId="31" fillId="0" borderId="42"/>
    <xf numFmtId="0" fontId="13" fillId="0" borderId="34" applyNumberFormat="0" applyFill="0" applyAlignment="0" applyProtection="0"/>
    <xf numFmtId="0" fontId="32" fillId="0" borderId="43"/>
    <xf numFmtId="0" fontId="14" fillId="0" borderId="35" applyNumberFormat="0" applyFill="0" applyAlignment="0" applyProtection="0"/>
    <xf numFmtId="0" fontId="33" fillId="0" borderId="44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8" borderId="31" applyNumberFormat="0" applyAlignment="0" applyProtection="0"/>
    <xf numFmtId="0" fontId="34" fillId="30" borderId="40"/>
    <xf numFmtId="0" fontId="16" fillId="0" borderId="36" applyNumberFormat="0" applyFill="0" applyAlignment="0" applyProtection="0"/>
    <xf numFmtId="0" fontId="35" fillId="0" borderId="45"/>
    <xf numFmtId="0" fontId="17" fillId="23" borderId="0" applyNumberFormat="0" applyBorder="0" applyAlignment="0" applyProtection="0"/>
    <xf numFmtId="0" fontId="36" fillId="45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4" borderId="37" applyNumberFormat="0" applyAlignment="0" applyProtection="0"/>
    <xf numFmtId="0" fontId="23" fillId="46" borderId="46"/>
    <xf numFmtId="0" fontId="19" fillId="21" borderId="38" applyNumberFormat="0" applyAlignment="0" applyProtection="0"/>
    <xf numFmtId="0" fontId="39" fillId="43" borderId="47"/>
    <xf numFmtId="0" fontId="40" fillId="0" borderId="0"/>
    <xf numFmtId="169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39" applyNumberFormat="0" applyFill="0" applyAlignment="0" applyProtection="0"/>
    <xf numFmtId="0" fontId="42" fillId="0" borderId="48"/>
    <xf numFmtId="0" fontId="22" fillId="0" borderId="0" applyNumberFormat="0" applyFill="0" applyBorder="0" applyAlignment="0" applyProtection="0"/>
    <xf numFmtId="0" fontId="43" fillId="0" borderId="0"/>
  </cellStyleXfs>
  <cellXfs count="17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2" fillId="0" borderId="1" xfId="1" applyNumberFormat="1" applyFont="1" applyFill="1" applyBorder="1" applyAlignment="1" applyProtection="1"/>
    <xf numFmtId="0" fontId="0" fillId="0" borderId="3" xfId="0" applyBorder="1" applyAlignment="1">
      <alignment horizontal="center" wrapText="1"/>
    </xf>
    <xf numFmtId="14" fontId="0" fillId="0" borderId="1" xfId="0" applyNumberFormat="1" applyFont="1" applyBorder="1" applyAlignment="1">
      <alignment horizontal="center" vertical="center"/>
    </xf>
    <xf numFmtId="17" fontId="0" fillId="0" borderId="3" xfId="0" applyNumberFormat="1" applyFont="1" applyBorder="1"/>
    <xf numFmtId="0" fontId="4" fillId="0" borderId="14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3" xfId="0" applyBorder="1"/>
    <xf numFmtId="0" fontId="0" fillId="0" borderId="16" xfId="0" applyFont="1" applyBorder="1"/>
    <xf numFmtId="165" fontId="0" fillId="0" borderId="16" xfId="0" applyNumberFormat="1" applyFont="1" applyBorder="1"/>
    <xf numFmtId="3" fontId="0" fillId="0" borderId="16" xfId="0" applyNumberFormat="1" applyFont="1" applyBorder="1"/>
    <xf numFmtId="167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9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22" xfId="0" applyFont="1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24" xfId="0" applyFont="1" applyBorder="1"/>
    <xf numFmtId="0" fontId="2" fillId="0" borderId="25" xfId="0" applyFont="1" applyBorder="1"/>
    <xf numFmtId="0" fontId="0" fillId="0" borderId="26" xfId="0" applyBorder="1"/>
    <xf numFmtId="0" fontId="0" fillId="0" borderId="29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1" xfId="0" applyFont="1" applyBorder="1"/>
    <xf numFmtId="0" fontId="0" fillId="0" borderId="21" xfId="0" applyFont="1" applyBorder="1"/>
    <xf numFmtId="0" fontId="0" fillId="0" borderId="18" xfId="0" applyFont="1" applyBorder="1"/>
    <xf numFmtId="0" fontId="0" fillId="0" borderId="15" xfId="0" applyFont="1" applyBorder="1"/>
    <xf numFmtId="14" fontId="2" fillId="0" borderId="4" xfId="0" applyNumberFormat="1" applyFont="1" applyBorder="1"/>
    <xf numFmtId="0" fontId="3" fillId="0" borderId="26" xfId="0" applyFont="1" applyBorder="1"/>
    <xf numFmtId="0" fontId="2" fillId="0" borderId="8" xfId="0" applyFont="1" applyBorder="1"/>
    <xf numFmtId="0" fontId="0" fillId="0" borderId="9" xfId="0" applyBorder="1"/>
    <xf numFmtId="0" fontId="0" fillId="0" borderId="2" xfId="0" applyBorder="1"/>
    <xf numFmtId="165" fontId="0" fillId="0" borderId="15" xfId="0" applyNumberFormat="1" applyFont="1" applyBorder="1"/>
    <xf numFmtId="3" fontId="0" fillId="0" borderId="14" xfId="0" applyNumberFormat="1" applyFont="1" applyBorder="1"/>
    <xf numFmtId="0" fontId="0" fillId="0" borderId="19" xfId="0" applyFont="1" applyBorder="1"/>
    <xf numFmtId="165" fontId="0" fillId="0" borderId="21" xfId="0" applyNumberFormat="1" applyFont="1" applyBorder="1"/>
    <xf numFmtId="0" fontId="2" fillId="0" borderId="11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17" xfId="0" applyFont="1" applyFill="1" applyBorder="1"/>
    <xf numFmtId="0" fontId="0" fillId="2" borderId="10" xfId="0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27" xfId="0" applyFont="1" applyFill="1" applyBorder="1"/>
    <xf numFmtId="0" fontId="0" fillId="2" borderId="28" xfId="0" applyFont="1" applyFill="1" applyBorder="1"/>
    <xf numFmtId="165" fontId="0" fillId="2" borderId="2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1" xfId="0" applyFont="1" applyBorder="1"/>
    <xf numFmtId="0" fontId="4" fillId="0" borderId="12" xfId="0" applyFont="1" applyBorder="1" applyAlignment="1">
      <alignment horizontal="right"/>
    </xf>
    <xf numFmtId="0" fontId="0" fillId="0" borderId="20" xfId="0" applyFont="1" applyBorder="1"/>
    <xf numFmtId="17" fontId="4" fillId="0" borderId="1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17" fontId="0" fillId="0" borderId="1" xfId="0" applyNumberFormat="1" applyFont="1" applyBorder="1"/>
    <xf numFmtId="14" fontId="2" fillId="0" borderId="2" xfId="0" applyNumberFormat="1" applyFont="1" applyBorder="1"/>
    <xf numFmtId="0" fontId="3" fillId="2" borderId="5" xfId="0" applyFont="1" applyFill="1" applyBorder="1"/>
    <xf numFmtId="0" fontId="3" fillId="2" borderId="6" xfId="0" applyFont="1" applyFill="1" applyBorder="1"/>
    <xf numFmtId="165" fontId="3" fillId="2" borderId="5" xfId="0" applyNumberFormat="1" applyFont="1" applyFill="1" applyBorder="1"/>
    <xf numFmtId="0" fontId="3" fillId="0" borderId="4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165" fontId="3" fillId="2" borderId="4" xfId="0" applyNumberFormat="1" applyFont="1" applyFill="1" applyBorder="1"/>
    <xf numFmtId="0" fontId="0" fillId="0" borderId="52" xfId="0" applyFont="1" applyBorder="1"/>
    <xf numFmtId="0" fontId="0" fillId="0" borderId="52" xfId="0" applyBorder="1"/>
    <xf numFmtId="165" fontId="0" fillId="0" borderId="52" xfId="0" applyNumberFormat="1" applyFont="1" applyBorder="1"/>
    <xf numFmtId="0" fontId="3" fillId="2" borderId="53" xfId="0" applyFont="1" applyFill="1" applyBorder="1"/>
    <xf numFmtId="165" fontId="3" fillId="2" borderId="53" xfId="0" applyNumberFormat="1" applyFont="1" applyFill="1" applyBorder="1"/>
    <xf numFmtId="0" fontId="0" fillId="0" borderId="53" xfId="0" applyBorder="1"/>
    <xf numFmtId="0" fontId="0" fillId="0" borderId="8" xfId="0" applyFont="1" applyBorder="1"/>
    <xf numFmtId="0" fontId="0" fillId="0" borderId="54" xfId="0" applyFont="1" applyBorder="1"/>
    <xf numFmtId="0" fontId="0" fillId="0" borderId="12" xfId="0" applyFont="1" applyBorder="1"/>
    <xf numFmtId="2" fontId="0" fillId="0" borderId="3" xfId="0" applyNumberFormat="1" applyFont="1" applyBorder="1"/>
    <xf numFmtId="3" fontId="0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0" fontId="3" fillId="0" borderId="55" xfId="0" applyFont="1" applyFill="1" applyBorder="1"/>
    <xf numFmtId="0" fontId="3" fillId="0" borderId="14" xfId="0" applyFont="1" applyBorder="1"/>
    <xf numFmtId="165" fontId="3" fillId="0" borderId="14" xfId="0" applyNumberFormat="1" applyFont="1" applyBorder="1"/>
    <xf numFmtId="0" fontId="3" fillId="0" borderId="14" xfId="0" applyFont="1" applyFill="1" applyBorder="1"/>
    <xf numFmtId="0" fontId="3" fillId="2" borderId="56" xfId="0" applyFont="1" applyFill="1" applyBorder="1"/>
    <xf numFmtId="0" fontId="3" fillId="2" borderId="57" xfId="0" applyFont="1" applyFill="1" applyBorder="1"/>
    <xf numFmtId="165" fontId="3" fillId="2" borderId="57" xfId="0" applyNumberFormat="1" applyFont="1" applyFill="1" applyBorder="1"/>
    <xf numFmtId="3" fontId="0" fillId="0" borderId="58" xfId="0" applyNumberFormat="1" applyFont="1" applyBorder="1"/>
    <xf numFmtId="0" fontId="3" fillId="0" borderId="15" xfId="0" applyFont="1" applyBorder="1"/>
    <xf numFmtId="165" fontId="3" fillId="0" borderId="15" xfId="0" applyNumberFormat="1" applyFont="1" applyBorder="1"/>
    <xf numFmtId="3" fontId="0" fillId="0" borderId="15" xfId="0" applyNumberFormat="1" applyFont="1" applyBorder="1"/>
    <xf numFmtId="0" fontId="3" fillId="0" borderId="0" xfId="0" applyFont="1" applyBorder="1"/>
    <xf numFmtId="0" fontId="3" fillId="2" borderId="14" xfId="0" applyFont="1" applyFill="1" applyBorder="1"/>
    <xf numFmtId="165" fontId="3" fillId="2" borderId="14" xfId="0" applyNumberFormat="1" applyFont="1" applyFill="1" applyBorder="1"/>
    <xf numFmtId="0" fontId="0" fillId="0" borderId="56" xfId="0" applyFont="1" applyBorder="1"/>
    <xf numFmtId="0" fontId="0" fillId="0" borderId="59" xfId="0" applyFont="1" applyBorder="1"/>
    <xf numFmtId="0" fontId="0" fillId="0" borderId="57" xfId="0" applyFont="1" applyBorder="1"/>
    <xf numFmtId="165" fontId="0" fillId="0" borderId="57" xfId="0" applyNumberFormat="1" applyFont="1" applyBorder="1"/>
    <xf numFmtId="0" fontId="0" fillId="0" borderId="0" xfId="0" applyFont="1" applyBorder="1"/>
    <xf numFmtId="0" fontId="0" fillId="2" borderId="56" xfId="0" applyFont="1" applyFill="1" applyBorder="1"/>
    <xf numFmtId="0" fontId="0" fillId="2" borderId="59" xfId="0" applyFont="1" applyFill="1" applyBorder="1"/>
    <xf numFmtId="165" fontId="0" fillId="2" borderId="59" xfId="0" applyNumberFormat="1" applyFont="1" applyFill="1" applyBorder="1"/>
    <xf numFmtId="3" fontId="0" fillId="0" borderId="60" xfId="0" applyNumberFormat="1" applyFont="1" applyBorder="1"/>
    <xf numFmtId="0" fontId="0" fillId="0" borderId="14" xfId="0" applyFont="1" applyBorder="1"/>
    <xf numFmtId="165" fontId="0" fillId="0" borderId="14" xfId="0" applyNumberFormat="1" applyFont="1" applyBorder="1"/>
    <xf numFmtId="3" fontId="3" fillId="0" borderId="58" xfId="0" applyNumberFormat="1" applyFont="1" applyBorder="1"/>
    <xf numFmtId="14" fontId="2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wrapText="1"/>
    </xf>
    <xf numFmtId="170" fontId="4" fillId="47" borderId="1" xfId="0" applyNumberFormat="1" applyFont="1" applyFill="1" applyBorder="1" applyAlignment="1">
      <alignment horizontal="right" vertical="center"/>
    </xf>
    <xf numFmtId="170" fontId="0" fillId="47" borderId="1" xfId="0" applyNumberFormat="1" applyFont="1" applyFill="1" applyBorder="1" applyAlignment="1">
      <alignment vertical="center"/>
    </xf>
    <xf numFmtId="14" fontId="3" fillId="0" borderId="30" xfId="0" applyNumberFormat="1" applyFont="1" applyBorder="1"/>
    <xf numFmtId="170" fontId="2" fillId="0" borderId="1" xfId="1" applyNumberFormat="1" applyFont="1" applyFill="1" applyBorder="1" applyAlignment="1" applyProtection="1">
      <alignment horizontal="right"/>
    </xf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21" sqref="L21"/>
    </sheetView>
  </sheetViews>
  <sheetFormatPr defaultRowHeight="12.75"/>
  <cols>
    <col min="3" max="3" width="9.7109375" bestFit="1" customWidth="1"/>
    <col min="4" max="4" width="23.140625" bestFit="1" customWidth="1"/>
    <col min="5" max="5" width="17.85546875" bestFit="1" customWidth="1"/>
  </cols>
  <sheetData>
    <row r="1" spans="1:6">
      <c r="A1" s="1" t="s">
        <v>49</v>
      </c>
      <c r="B1" s="1"/>
      <c r="C1" s="2"/>
      <c r="D1" s="2"/>
      <c r="E1" s="31"/>
      <c r="F1" s="31"/>
    </row>
    <row r="2" spans="1:6">
      <c r="A2" s="31"/>
      <c r="B2" s="2"/>
      <c r="C2" s="2"/>
      <c r="D2" s="2"/>
      <c r="E2" s="2"/>
      <c r="F2" s="31"/>
    </row>
    <row r="3" spans="1:6">
      <c r="A3" s="31"/>
      <c r="B3" s="1" t="s">
        <v>91</v>
      </c>
      <c r="C3" s="2"/>
      <c r="D3" s="2"/>
      <c r="E3" s="2"/>
      <c r="F3" s="31"/>
    </row>
    <row r="4" spans="1:6">
      <c r="A4" s="31"/>
      <c r="B4" s="32"/>
      <c r="C4" s="31"/>
      <c r="D4" s="31"/>
      <c r="E4" s="31"/>
      <c r="F4" s="31"/>
    </row>
    <row r="5" spans="1:6">
      <c r="A5" s="31"/>
      <c r="B5" s="32"/>
      <c r="C5" s="61" t="s">
        <v>1</v>
      </c>
      <c r="D5" s="165" t="s">
        <v>159</v>
      </c>
      <c r="E5" s="165"/>
      <c r="F5" s="31"/>
    </row>
    <row r="6" spans="1:6">
      <c r="A6" s="31"/>
      <c r="B6" s="31"/>
      <c r="C6" s="31"/>
      <c r="D6" s="31"/>
      <c r="E6" s="31"/>
      <c r="F6" s="31"/>
    </row>
    <row r="7" spans="1:6" ht="89.25">
      <c r="A7" s="105" t="s">
        <v>70</v>
      </c>
      <c r="B7" s="7" t="s">
        <v>71</v>
      </c>
      <c r="C7" s="4" t="s">
        <v>72</v>
      </c>
      <c r="D7" s="3" t="s">
        <v>73</v>
      </c>
      <c r="E7" s="3" t="s">
        <v>74</v>
      </c>
      <c r="F7" s="3" t="s">
        <v>75</v>
      </c>
    </row>
    <row r="8" spans="1:6">
      <c r="A8" s="17">
        <v>1</v>
      </c>
      <c r="B8" s="28">
        <v>45184</v>
      </c>
      <c r="C8" s="16">
        <v>1297</v>
      </c>
      <c r="D8" s="9" t="s">
        <v>111</v>
      </c>
      <c r="E8" s="9" t="s">
        <v>112</v>
      </c>
      <c r="F8" s="10">
        <v>15286.73</v>
      </c>
    </row>
    <row r="9" spans="1:6">
      <c r="A9" s="17">
        <v>2</v>
      </c>
      <c r="B9" s="28">
        <v>45184</v>
      </c>
      <c r="C9" s="16">
        <v>1296</v>
      </c>
      <c r="D9" s="9" t="s">
        <v>111</v>
      </c>
      <c r="E9" s="9" t="s">
        <v>112</v>
      </c>
      <c r="F9" s="10">
        <v>32057.72</v>
      </c>
    </row>
    <row r="10" spans="1:6">
      <c r="A10" s="17">
        <v>3</v>
      </c>
      <c r="B10" s="28">
        <v>45189</v>
      </c>
      <c r="C10" s="12">
        <v>1315</v>
      </c>
      <c r="D10" s="12" t="s">
        <v>76</v>
      </c>
      <c r="E10" s="9" t="s">
        <v>98</v>
      </c>
      <c r="F10" s="11">
        <v>1196.27</v>
      </c>
    </row>
    <row r="11" spans="1:6">
      <c r="A11" s="17">
        <v>4</v>
      </c>
      <c r="B11" s="28">
        <v>45189</v>
      </c>
      <c r="C11" s="12">
        <v>1316</v>
      </c>
      <c r="D11" s="12" t="s">
        <v>113</v>
      </c>
      <c r="E11" s="9" t="s">
        <v>93</v>
      </c>
      <c r="F11" s="11">
        <v>257.72000000000003</v>
      </c>
    </row>
    <row r="12" spans="1:6">
      <c r="A12" s="17">
        <v>5</v>
      </c>
      <c r="B12" s="28">
        <v>45190</v>
      </c>
      <c r="C12" s="12">
        <v>1323</v>
      </c>
      <c r="D12" s="12" t="s">
        <v>109</v>
      </c>
      <c r="E12" s="9" t="s">
        <v>78</v>
      </c>
      <c r="F12" s="11">
        <v>3323.45</v>
      </c>
    </row>
    <row r="13" spans="1:6">
      <c r="A13" s="17">
        <v>6</v>
      </c>
      <c r="B13" s="28">
        <v>45189</v>
      </c>
      <c r="C13" s="12">
        <v>1318</v>
      </c>
      <c r="D13" s="12" t="s">
        <v>79</v>
      </c>
      <c r="E13" s="16" t="s">
        <v>80</v>
      </c>
      <c r="F13" s="11">
        <v>33.64</v>
      </c>
    </row>
    <row r="14" spans="1:6">
      <c r="A14" s="17">
        <v>7</v>
      </c>
      <c r="B14" s="28">
        <v>45189</v>
      </c>
      <c r="C14" s="12">
        <v>1317</v>
      </c>
      <c r="D14" s="107" t="s">
        <v>99</v>
      </c>
      <c r="E14" s="16" t="s">
        <v>81</v>
      </c>
      <c r="F14" s="11">
        <v>453.7</v>
      </c>
    </row>
    <row r="15" spans="1:6" ht="25.5">
      <c r="A15" s="17">
        <v>8</v>
      </c>
      <c r="B15" s="28">
        <v>45190</v>
      </c>
      <c r="C15" s="12">
        <v>1325</v>
      </c>
      <c r="D15" s="107" t="s">
        <v>114</v>
      </c>
      <c r="E15" s="16" t="s">
        <v>115</v>
      </c>
      <c r="F15" s="11">
        <v>56</v>
      </c>
    </row>
    <row r="16" spans="1:6" ht="25.5">
      <c r="A16" s="17">
        <v>9</v>
      </c>
      <c r="B16" s="28">
        <v>45189</v>
      </c>
      <c r="C16" s="108">
        <v>1319</v>
      </c>
      <c r="D16" s="107" t="s">
        <v>110</v>
      </c>
      <c r="E16" s="16" t="s">
        <v>100</v>
      </c>
      <c r="F16" s="11">
        <v>52.07</v>
      </c>
    </row>
    <row r="17" spans="1:6" ht="25.5">
      <c r="A17" s="17">
        <v>10</v>
      </c>
      <c r="B17" s="28">
        <v>45190</v>
      </c>
      <c r="C17" s="108">
        <v>1326</v>
      </c>
      <c r="D17" s="107" t="s">
        <v>116</v>
      </c>
      <c r="E17" s="16" t="s">
        <v>100</v>
      </c>
      <c r="F17" s="11">
        <v>174</v>
      </c>
    </row>
    <row r="18" spans="1:6" ht="25.5">
      <c r="A18" s="17">
        <v>11</v>
      </c>
      <c r="B18" s="28">
        <v>45196</v>
      </c>
      <c r="C18" s="108">
        <v>1343</v>
      </c>
      <c r="D18" s="107" t="s">
        <v>117</v>
      </c>
      <c r="E18" s="16" t="s">
        <v>100</v>
      </c>
      <c r="F18" s="11">
        <v>260</v>
      </c>
    </row>
    <row r="19" spans="1:6" ht="25.5">
      <c r="A19" s="17">
        <v>12</v>
      </c>
      <c r="B19" s="28">
        <v>45189</v>
      </c>
      <c r="C19" s="12">
        <v>1320</v>
      </c>
      <c r="D19" s="12" t="s">
        <v>101</v>
      </c>
      <c r="E19" s="16" t="s">
        <v>97</v>
      </c>
      <c r="F19" s="11">
        <v>119</v>
      </c>
    </row>
    <row r="20" spans="1:6" ht="25.5">
      <c r="A20" s="17">
        <v>13</v>
      </c>
      <c r="B20" s="28">
        <v>45184</v>
      </c>
      <c r="C20" s="12">
        <v>1301</v>
      </c>
      <c r="D20" s="12" t="s">
        <v>160</v>
      </c>
      <c r="E20" s="16" t="s">
        <v>97</v>
      </c>
      <c r="F20" s="11">
        <v>353.37</v>
      </c>
    </row>
    <row r="21" spans="1:6" ht="25.5">
      <c r="A21" s="17">
        <v>14</v>
      </c>
      <c r="B21" s="28">
        <v>45190</v>
      </c>
      <c r="C21" s="12">
        <v>1330</v>
      </c>
      <c r="D21" s="12" t="s">
        <v>108</v>
      </c>
      <c r="E21" s="16" t="s">
        <v>97</v>
      </c>
      <c r="F21" s="11">
        <v>1243.55</v>
      </c>
    </row>
    <row r="22" spans="1:6" ht="25.5">
      <c r="A22" s="17">
        <v>15</v>
      </c>
      <c r="B22" s="28">
        <v>45184</v>
      </c>
      <c r="C22" s="12">
        <v>1321</v>
      </c>
      <c r="D22" s="12" t="s">
        <v>102</v>
      </c>
      <c r="E22" s="16" t="s">
        <v>97</v>
      </c>
      <c r="F22" s="11">
        <v>8663.18</v>
      </c>
    </row>
    <row r="23" spans="1:6">
      <c r="A23" s="17">
        <v>16</v>
      </c>
      <c r="B23" s="28">
        <v>45198</v>
      </c>
      <c r="C23" s="12">
        <v>1346</v>
      </c>
      <c r="D23" s="107" t="s">
        <v>117</v>
      </c>
      <c r="E23" s="16" t="s">
        <v>122</v>
      </c>
      <c r="F23" s="11">
        <v>9040</v>
      </c>
    </row>
    <row r="24" spans="1:6">
      <c r="A24" s="17">
        <v>17</v>
      </c>
      <c r="B24" s="28">
        <v>45196</v>
      </c>
      <c r="C24" s="12">
        <v>29</v>
      </c>
      <c r="D24" s="12" t="s">
        <v>118</v>
      </c>
      <c r="E24" s="16" t="s">
        <v>119</v>
      </c>
      <c r="F24" s="11">
        <v>2427.86</v>
      </c>
    </row>
    <row r="25" spans="1:6" ht="25.5">
      <c r="A25" s="17">
        <v>18</v>
      </c>
      <c r="B25" s="28">
        <v>45196</v>
      </c>
      <c r="C25" s="12">
        <v>29</v>
      </c>
      <c r="D25" s="12" t="s">
        <v>118</v>
      </c>
      <c r="E25" s="16" t="s">
        <v>100</v>
      </c>
      <c r="F25" s="11">
        <v>23</v>
      </c>
    </row>
    <row r="26" spans="1:6">
      <c r="A26" s="17">
        <v>19</v>
      </c>
      <c r="B26" s="28">
        <v>45190</v>
      </c>
      <c r="C26" s="12">
        <v>1327</v>
      </c>
      <c r="D26" s="12" t="s">
        <v>103</v>
      </c>
      <c r="E26" s="16" t="s">
        <v>104</v>
      </c>
      <c r="F26" s="11">
        <v>133.28</v>
      </c>
    </row>
    <row r="27" spans="1:6" ht="25.5">
      <c r="A27" s="17">
        <v>20</v>
      </c>
      <c r="B27" s="28">
        <v>45189</v>
      </c>
      <c r="C27" s="12">
        <v>1322</v>
      </c>
      <c r="D27" s="12" t="s">
        <v>120</v>
      </c>
      <c r="E27" s="16" t="s">
        <v>121</v>
      </c>
      <c r="F27" s="11">
        <v>1666</v>
      </c>
    </row>
    <row r="28" spans="1:6" ht="25.5">
      <c r="A28" s="17">
        <v>21</v>
      </c>
      <c r="B28" s="28">
        <v>45195</v>
      </c>
      <c r="C28" s="12">
        <v>1339</v>
      </c>
      <c r="D28" s="12" t="s">
        <v>92</v>
      </c>
      <c r="E28" s="16" t="s">
        <v>105</v>
      </c>
      <c r="F28" s="11">
        <v>365.64</v>
      </c>
    </row>
    <row r="29" spans="1:6" ht="25.5">
      <c r="A29" s="17">
        <v>22</v>
      </c>
      <c r="B29" s="28">
        <v>45194</v>
      </c>
      <c r="C29" s="12">
        <v>1336</v>
      </c>
      <c r="D29" s="12" t="s">
        <v>161</v>
      </c>
      <c r="E29" s="16" t="s">
        <v>162</v>
      </c>
      <c r="F29" s="11">
        <v>6133</v>
      </c>
    </row>
    <row r="30" spans="1:6">
      <c r="A30" s="5"/>
      <c r="B30" s="166" t="s">
        <v>82</v>
      </c>
      <c r="C30" s="166"/>
      <c r="D30" s="166"/>
      <c r="E30" s="166"/>
      <c r="F30" s="26">
        <f>SUM(F8:F29)</f>
        <v>83319.179999999993</v>
      </c>
    </row>
  </sheetData>
  <mergeCells count="2">
    <mergeCell ref="D5:E5"/>
    <mergeCell ref="B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F16"/>
    </sheetView>
  </sheetViews>
  <sheetFormatPr defaultRowHeight="12.75"/>
  <cols>
    <col min="2" max="2" width="9.14062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32" t="s">
        <v>83</v>
      </c>
      <c r="B1" s="32"/>
      <c r="C1" s="31"/>
      <c r="D1" s="31"/>
      <c r="E1" s="31"/>
      <c r="F1" s="31"/>
    </row>
    <row r="2" spans="1:6">
      <c r="A2" s="31"/>
      <c r="B2" s="31"/>
      <c r="C2" s="31"/>
      <c r="D2" s="31"/>
      <c r="E2" s="31"/>
      <c r="F2" s="31"/>
    </row>
    <row r="3" spans="1:6">
      <c r="A3" s="31"/>
      <c r="B3" s="32" t="s">
        <v>84</v>
      </c>
      <c r="C3" s="31"/>
      <c r="D3" s="31"/>
      <c r="E3" s="31"/>
      <c r="F3" s="31"/>
    </row>
    <row r="4" spans="1:6">
      <c r="A4" s="31"/>
      <c r="B4" s="32"/>
      <c r="C4" s="31"/>
      <c r="D4" s="31"/>
      <c r="E4" s="31"/>
      <c r="F4" s="31"/>
    </row>
    <row r="5" spans="1:6">
      <c r="A5" s="167"/>
      <c r="B5" s="167"/>
      <c r="C5" s="167"/>
      <c r="D5" s="168" t="s">
        <v>163</v>
      </c>
      <c r="E5" s="168"/>
      <c r="F5" s="6"/>
    </row>
    <row r="6" spans="1:6" ht="13.5" thickBot="1">
      <c r="A6" s="31"/>
      <c r="B6" s="31"/>
      <c r="C6" s="31"/>
      <c r="D6" s="31"/>
      <c r="E6" s="31"/>
      <c r="F6" s="31"/>
    </row>
    <row r="7" spans="1:6" ht="102">
      <c r="A7" s="3" t="s">
        <v>85</v>
      </c>
      <c r="B7" s="18" t="s">
        <v>71</v>
      </c>
      <c r="C7" s="19" t="s">
        <v>72</v>
      </c>
      <c r="D7" s="20" t="s">
        <v>86</v>
      </c>
      <c r="E7" s="21" t="s">
        <v>74</v>
      </c>
      <c r="F7" s="20" t="s">
        <v>75</v>
      </c>
    </row>
    <row r="8" spans="1:6">
      <c r="A8" s="30">
        <v>1</v>
      </c>
      <c r="B8" s="22">
        <v>45189</v>
      </c>
      <c r="C8" s="17">
        <v>1308</v>
      </c>
      <c r="D8" s="15" t="s">
        <v>77</v>
      </c>
      <c r="E8" s="15" t="s">
        <v>96</v>
      </c>
      <c r="F8" s="169">
        <v>1475.84</v>
      </c>
    </row>
    <row r="9" spans="1:6">
      <c r="A9" s="30">
        <v>2</v>
      </c>
      <c r="B9" s="22">
        <v>45197</v>
      </c>
      <c r="C9" s="17">
        <v>1345</v>
      </c>
      <c r="D9" s="15" t="s">
        <v>95</v>
      </c>
      <c r="E9" s="15" t="s">
        <v>164</v>
      </c>
      <c r="F9" s="169">
        <v>860.31</v>
      </c>
    </row>
    <row r="10" spans="1:6">
      <c r="A10" s="30">
        <v>3</v>
      </c>
      <c r="B10" s="22">
        <v>45189</v>
      </c>
      <c r="C10" s="17">
        <v>1309</v>
      </c>
      <c r="D10" s="15" t="s">
        <v>95</v>
      </c>
      <c r="E10" s="15" t="s">
        <v>87</v>
      </c>
      <c r="F10" s="169">
        <v>8.8699999999999992</v>
      </c>
    </row>
    <row r="11" spans="1:6">
      <c r="A11" s="30">
        <v>4</v>
      </c>
      <c r="B11" s="23">
        <v>45189</v>
      </c>
      <c r="C11" s="16">
        <v>1310</v>
      </c>
      <c r="D11" s="8" t="s">
        <v>79</v>
      </c>
      <c r="E11" s="24" t="s">
        <v>87</v>
      </c>
      <c r="F11" s="170">
        <v>9.7899999999999991</v>
      </c>
    </row>
    <row r="12" spans="1:6" ht="25.5">
      <c r="A12" s="30">
        <v>5</v>
      </c>
      <c r="B12" s="23">
        <v>45189</v>
      </c>
      <c r="C12" s="16">
        <v>1311</v>
      </c>
      <c r="D12" s="8" t="s">
        <v>88</v>
      </c>
      <c r="E12" s="25" t="s">
        <v>89</v>
      </c>
      <c r="F12" s="170">
        <v>210.7</v>
      </c>
    </row>
    <row r="13" spans="1:6">
      <c r="A13" s="30">
        <v>6</v>
      </c>
      <c r="B13" s="23">
        <v>45189</v>
      </c>
      <c r="C13" s="16">
        <v>1312</v>
      </c>
      <c r="D13" s="8" t="s">
        <v>90</v>
      </c>
      <c r="E13" s="24" t="s">
        <v>97</v>
      </c>
      <c r="F13" s="170">
        <v>178.5</v>
      </c>
    </row>
    <row r="14" spans="1:6">
      <c r="A14" s="30">
        <v>7</v>
      </c>
      <c r="B14" s="23">
        <v>45189</v>
      </c>
      <c r="C14" s="16">
        <v>1313</v>
      </c>
      <c r="D14" s="8" t="s">
        <v>102</v>
      </c>
      <c r="E14" s="24" t="s">
        <v>97</v>
      </c>
      <c r="F14" s="170">
        <v>8663.18</v>
      </c>
    </row>
    <row r="15" spans="1:6">
      <c r="A15" s="30">
        <v>8</v>
      </c>
      <c r="B15" s="23">
        <v>45195</v>
      </c>
      <c r="C15" s="16">
        <v>1337</v>
      </c>
      <c r="D15" s="8" t="s">
        <v>165</v>
      </c>
      <c r="E15" s="24" t="s">
        <v>166</v>
      </c>
      <c r="F15" s="170">
        <v>5122.2299999999996</v>
      </c>
    </row>
    <row r="16" spans="1:6">
      <c r="A16" s="12"/>
      <c r="B16" s="171" t="s">
        <v>82</v>
      </c>
      <c r="C16" s="13"/>
      <c r="D16" s="5"/>
      <c r="E16" s="14"/>
      <c r="F16" s="172">
        <f>SUM(F8:F15)</f>
        <v>16529.419999999998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8"/>
  <sheetViews>
    <sheetView workbookViewId="0">
      <selection activeCell="L60" sqref="L60"/>
    </sheetView>
  </sheetViews>
  <sheetFormatPr defaultRowHeight="12.75"/>
  <cols>
    <col min="1" max="1" width="53.42578125" bestFit="1" customWidth="1"/>
    <col min="4" max="4" width="11.7109375" bestFit="1" customWidth="1"/>
    <col min="5" max="5" width="31.5703125" bestFit="1" customWidth="1"/>
  </cols>
  <sheetData>
    <row r="1" spans="1:5">
      <c r="A1" s="32" t="s">
        <v>58</v>
      </c>
      <c r="B1" s="32"/>
      <c r="C1" s="32"/>
      <c r="D1" s="32"/>
      <c r="E1" s="31"/>
    </row>
    <row r="2" spans="1:5">
      <c r="A2" s="31"/>
      <c r="B2" s="31"/>
      <c r="C2" s="31"/>
      <c r="D2" s="31"/>
      <c r="E2" s="31"/>
    </row>
    <row r="3" spans="1:5">
      <c r="A3" s="32" t="s">
        <v>59</v>
      </c>
      <c r="B3" s="32"/>
      <c r="C3" s="32"/>
      <c r="D3" s="32"/>
      <c r="E3" s="32"/>
    </row>
    <row r="4" spans="1:5">
      <c r="A4" s="32" t="s">
        <v>0</v>
      </c>
      <c r="B4" s="32"/>
      <c r="C4" s="32"/>
      <c r="D4" s="32"/>
      <c r="E4" s="31"/>
    </row>
    <row r="5" spans="1:5">
      <c r="A5" s="32"/>
      <c r="B5" s="32"/>
      <c r="C5" s="32"/>
      <c r="D5" s="32"/>
      <c r="E5" s="31"/>
    </row>
    <row r="6" spans="1:5">
      <c r="A6" s="32"/>
      <c r="B6" s="33"/>
      <c r="C6" s="32"/>
      <c r="D6" s="61" t="s">
        <v>1</v>
      </c>
      <c r="E6" s="34" t="s">
        <v>155</v>
      </c>
    </row>
    <row r="7" spans="1:5">
      <c r="A7" s="31"/>
      <c r="B7" s="32"/>
      <c r="C7" s="32"/>
      <c r="D7" s="32"/>
      <c r="E7" s="31"/>
    </row>
    <row r="8" spans="1:5">
      <c r="A8" s="39" t="s">
        <v>2</v>
      </c>
      <c r="B8" s="39" t="s">
        <v>3</v>
      </c>
      <c r="C8" s="39" t="s">
        <v>4</v>
      </c>
      <c r="D8" s="39" t="s">
        <v>5</v>
      </c>
      <c r="E8" s="39" t="s">
        <v>6</v>
      </c>
    </row>
    <row r="9" spans="1:5" ht="13.5" thickBot="1">
      <c r="A9" s="40" t="s">
        <v>7</v>
      </c>
      <c r="B9" s="39"/>
      <c r="C9" s="39"/>
      <c r="D9" s="45">
        <v>2330581</v>
      </c>
      <c r="E9" s="39"/>
    </row>
    <row r="10" spans="1:5">
      <c r="A10" s="42" t="s">
        <v>8</v>
      </c>
      <c r="B10" s="100"/>
      <c r="C10" s="74"/>
      <c r="D10" s="41"/>
      <c r="E10" s="31"/>
    </row>
    <row r="11" spans="1:5">
      <c r="A11" s="42"/>
      <c r="B11" s="104">
        <v>45170</v>
      </c>
      <c r="C11" s="74">
        <v>13</v>
      </c>
      <c r="D11" s="41">
        <v>103526</v>
      </c>
      <c r="E11" s="31" t="s">
        <v>106</v>
      </c>
    </row>
    <row r="12" spans="1:5">
      <c r="A12" s="42"/>
      <c r="B12" s="104">
        <v>45170</v>
      </c>
      <c r="C12" s="74">
        <v>14</v>
      </c>
      <c r="D12" s="41">
        <v>161729</v>
      </c>
      <c r="E12" s="36" t="s">
        <v>94</v>
      </c>
    </row>
    <row r="13" spans="1:5">
      <c r="A13" s="42"/>
      <c r="B13" s="104">
        <v>45170</v>
      </c>
      <c r="C13" s="36">
        <v>0</v>
      </c>
      <c r="D13" s="43">
        <v>0</v>
      </c>
      <c r="E13" s="36"/>
    </row>
    <row r="14" spans="1:5">
      <c r="A14" s="79"/>
      <c r="B14" s="104"/>
      <c r="C14" s="48"/>
      <c r="D14" s="49"/>
      <c r="E14" s="36"/>
    </row>
    <row r="15" spans="1:5">
      <c r="A15" s="79"/>
      <c r="B15" s="73"/>
      <c r="C15" s="48"/>
      <c r="D15" s="49"/>
      <c r="E15" s="36"/>
    </row>
    <row r="16" spans="1:5" ht="13.5" thickBot="1">
      <c r="A16" s="89" t="s">
        <v>9</v>
      </c>
      <c r="B16" s="90"/>
      <c r="C16" s="91"/>
      <c r="D16" s="92">
        <f>D9+D12+D13+D11</f>
        <v>2595836</v>
      </c>
      <c r="E16" s="37"/>
    </row>
    <row r="17" spans="1:5">
      <c r="A17" s="46" t="s">
        <v>10</v>
      </c>
      <c r="B17" s="47"/>
      <c r="C17" s="48"/>
      <c r="D17" s="49">
        <v>135670</v>
      </c>
      <c r="E17" s="48"/>
    </row>
    <row r="18" spans="1:5">
      <c r="A18" s="35" t="s">
        <v>11</v>
      </c>
      <c r="B18" s="104">
        <v>45170</v>
      </c>
      <c r="C18" s="74">
        <v>13</v>
      </c>
      <c r="D18" s="43">
        <v>15676</v>
      </c>
      <c r="E18" s="73" t="s">
        <v>123</v>
      </c>
    </row>
    <row r="19" spans="1:5">
      <c r="A19" s="50"/>
      <c r="B19" s="48"/>
      <c r="C19" s="48"/>
      <c r="D19" s="49"/>
      <c r="E19" s="36"/>
    </row>
    <row r="20" spans="1:5" ht="13.5" thickBot="1">
      <c r="A20" s="89" t="s">
        <v>12</v>
      </c>
      <c r="B20" s="91"/>
      <c r="C20" s="91"/>
      <c r="D20" s="92">
        <f>SUM(D17:D19)</f>
        <v>151346</v>
      </c>
      <c r="E20" s="37"/>
    </row>
    <row r="21" spans="1:5">
      <c r="A21" s="46" t="s">
        <v>13</v>
      </c>
      <c r="B21" s="51"/>
      <c r="C21" s="51"/>
      <c r="D21" s="52">
        <v>0</v>
      </c>
      <c r="E21" s="53"/>
    </row>
    <row r="22" spans="1:5">
      <c r="A22" s="35" t="s">
        <v>14</v>
      </c>
      <c r="B22" s="31"/>
      <c r="C22" s="36"/>
      <c r="D22" s="43">
        <v>0</v>
      </c>
      <c r="E22" s="36"/>
    </row>
    <row r="23" spans="1:5">
      <c r="A23" s="50"/>
      <c r="B23" s="46"/>
      <c r="C23" s="46"/>
      <c r="D23" s="49"/>
      <c r="E23" s="48"/>
    </row>
    <row r="24" spans="1:5" ht="13.5" thickBot="1">
      <c r="A24" s="44" t="s">
        <v>15</v>
      </c>
      <c r="B24" s="44"/>
      <c r="C24" s="44"/>
      <c r="D24" s="45">
        <f>SUM(D21:D23)</f>
        <v>0</v>
      </c>
      <c r="E24" s="37"/>
    </row>
    <row r="25" spans="1:5">
      <c r="A25" s="46" t="s">
        <v>16</v>
      </c>
      <c r="B25" s="46"/>
      <c r="C25" s="46"/>
      <c r="D25" s="49"/>
      <c r="E25" s="48"/>
    </row>
    <row r="26" spans="1:5">
      <c r="A26" s="50" t="s">
        <v>17</v>
      </c>
      <c r="B26" s="104"/>
      <c r="C26" s="46"/>
      <c r="D26" s="49"/>
      <c r="E26" s="36"/>
    </row>
    <row r="27" spans="1:5">
      <c r="A27" s="50"/>
      <c r="B27" s="100"/>
      <c r="C27" s="46"/>
      <c r="D27" s="49"/>
      <c r="E27" s="36"/>
    </row>
    <row r="28" spans="1:5">
      <c r="A28" s="50"/>
      <c r="B28" s="100"/>
      <c r="C28" s="46"/>
      <c r="D28" s="49"/>
      <c r="E28" s="48"/>
    </row>
    <row r="29" spans="1:5" ht="13.5" thickBot="1">
      <c r="A29" s="89" t="s">
        <v>18</v>
      </c>
      <c r="B29" s="93"/>
      <c r="C29" s="89"/>
      <c r="D29" s="92">
        <f>SUM(D25:D28)</f>
        <v>0</v>
      </c>
      <c r="E29" s="37"/>
    </row>
    <row r="30" spans="1:5">
      <c r="A30" s="75" t="s">
        <v>19</v>
      </c>
      <c r="B30" s="78"/>
      <c r="C30" s="77"/>
      <c r="D30" s="52">
        <v>1067</v>
      </c>
      <c r="E30" s="51"/>
    </row>
    <row r="31" spans="1:5">
      <c r="A31" s="75" t="s">
        <v>60</v>
      </c>
      <c r="B31" s="104">
        <v>45170</v>
      </c>
      <c r="C31" s="102">
        <v>27</v>
      </c>
      <c r="D31" s="52">
        <v>138</v>
      </c>
      <c r="E31" s="36" t="s">
        <v>61</v>
      </c>
    </row>
    <row r="32" spans="1:5">
      <c r="A32" s="86"/>
      <c r="B32" s="104"/>
      <c r="C32" s="103"/>
      <c r="D32" s="87"/>
      <c r="E32" s="36"/>
    </row>
    <row r="33" spans="1:5">
      <c r="A33" s="63"/>
      <c r="B33" s="104"/>
      <c r="C33" s="63"/>
      <c r="D33" s="64"/>
      <c r="E33" s="36"/>
    </row>
    <row r="34" spans="1:5">
      <c r="A34" s="63"/>
      <c r="B34" s="73"/>
      <c r="C34" s="63"/>
      <c r="D34" s="64"/>
      <c r="E34" s="36"/>
    </row>
    <row r="35" spans="1:5">
      <c r="A35" s="88" t="s">
        <v>20</v>
      </c>
      <c r="B35" s="78"/>
      <c r="C35" s="76"/>
      <c r="D35" s="52">
        <v>0</v>
      </c>
      <c r="E35" s="36"/>
    </row>
    <row r="36" spans="1:5" ht="13.5" thickBot="1">
      <c r="A36" s="91" t="s">
        <v>21</v>
      </c>
      <c r="B36" s="94"/>
      <c r="C36" s="89"/>
      <c r="D36" s="92">
        <f>SUM(D30:D35)</f>
        <v>1205</v>
      </c>
      <c r="E36" s="54"/>
    </row>
    <row r="37" spans="1:5">
      <c r="A37" s="51" t="s">
        <v>22</v>
      </c>
      <c r="B37" s="51"/>
      <c r="C37" s="51"/>
      <c r="D37" s="52">
        <v>331271</v>
      </c>
      <c r="E37" s="51"/>
    </row>
    <row r="38" spans="1:5">
      <c r="A38" s="81" t="s">
        <v>23</v>
      </c>
      <c r="B38" s="104"/>
      <c r="C38" s="38"/>
      <c r="D38" s="43">
        <v>0</v>
      </c>
      <c r="E38" s="73"/>
    </row>
    <row r="39" spans="1:5">
      <c r="A39" s="101"/>
      <c r="B39" s="104">
        <v>45170</v>
      </c>
      <c r="C39" s="74">
        <v>13</v>
      </c>
      <c r="D39" s="49">
        <v>79966</v>
      </c>
      <c r="E39" s="36" t="s">
        <v>62</v>
      </c>
    </row>
    <row r="40" spans="1:5">
      <c r="A40" s="101"/>
      <c r="B40" s="104"/>
      <c r="C40" s="46"/>
      <c r="D40" s="49"/>
      <c r="E40" s="36"/>
    </row>
    <row r="41" spans="1:5">
      <c r="A41" s="81"/>
      <c r="B41" s="73"/>
      <c r="C41" s="46"/>
      <c r="D41" s="49"/>
      <c r="E41" s="82"/>
    </row>
    <row r="42" spans="1:5" ht="13.5" thickBot="1">
      <c r="A42" s="89" t="s">
        <v>24</v>
      </c>
      <c r="B42" s="89"/>
      <c r="C42" s="89"/>
      <c r="D42" s="92">
        <f>SUM(D37:D41)</f>
        <v>411237</v>
      </c>
      <c r="E42" s="56"/>
    </row>
    <row r="43" spans="1:5">
      <c r="A43" s="51" t="s">
        <v>25</v>
      </c>
      <c r="B43" s="104"/>
      <c r="C43" s="51"/>
      <c r="D43" s="52">
        <v>283326</v>
      </c>
      <c r="E43" s="51"/>
    </row>
    <row r="44" spans="1:5">
      <c r="A44" s="62" t="s">
        <v>26</v>
      </c>
      <c r="B44" s="104">
        <v>45170</v>
      </c>
      <c r="C44" s="74">
        <v>13</v>
      </c>
      <c r="D44" s="43">
        <v>33458</v>
      </c>
      <c r="E44" s="36" t="s">
        <v>62</v>
      </c>
    </row>
    <row r="45" spans="1:5">
      <c r="A45" s="35"/>
      <c r="B45" s="104">
        <v>45170</v>
      </c>
      <c r="C45" s="38">
        <v>14</v>
      </c>
      <c r="D45" s="43">
        <v>2340</v>
      </c>
      <c r="E45" s="36" t="s">
        <v>63</v>
      </c>
    </row>
    <row r="46" spans="1:5" ht="13.5" thickBot="1">
      <c r="A46" s="50"/>
      <c r="B46" s="104"/>
      <c r="C46" s="46"/>
      <c r="D46" s="49">
        <v>0</v>
      </c>
      <c r="E46" s="85">
        <v>0</v>
      </c>
    </row>
    <row r="47" spans="1:5" ht="13.5" thickBot="1">
      <c r="A47" s="158" t="s">
        <v>27</v>
      </c>
      <c r="B47" s="159"/>
      <c r="C47" s="159"/>
      <c r="D47" s="160">
        <f>SUM(D43:D46)</f>
        <v>319124</v>
      </c>
      <c r="E47" s="161"/>
    </row>
    <row r="48" spans="1:5">
      <c r="A48" s="78" t="s">
        <v>28</v>
      </c>
      <c r="B48" s="78"/>
      <c r="C48" s="78"/>
      <c r="D48" s="84">
        <v>24791</v>
      </c>
      <c r="E48" s="149"/>
    </row>
    <row r="49" spans="1:5">
      <c r="A49" s="63" t="s">
        <v>29</v>
      </c>
      <c r="B49" s="104">
        <v>45170</v>
      </c>
      <c r="C49" s="74">
        <v>13</v>
      </c>
      <c r="D49" s="64">
        <v>4254</v>
      </c>
      <c r="E49" s="134" t="s">
        <v>157</v>
      </c>
    </row>
    <row r="50" spans="1:5">
      <c r="A50" s="63"/>
      <c r="B50" s="104">
        <v>45170</v>
      </c>
      <c r="C50" s="63">
        <v>14</v>
      </c>
      <c r="D50" s="64">
        <v>128</v>
      </c>
      <c r="E50" s="134" t="s">
        <v>158</v>
      </c>
    </row>
    <row r="51" spans="1:5">
      <c r="A51" s="162"/>
      <c r="B51" s="104">
        <v>45170</v>
      </c>
      <c r="C51" s="162">
        <v>18</v>
      </c>
      <c r="D51" s="163">
        <v>2536</v>
      </c>
      <c r="E51" s="134" t="s">
        <v>157</v>
      </c>
    </row>
    <row r="52" spans="1:5" ht="13.5" thickBot="1">
      <c r="A52" s="162"/>
      <c r="B52" s="104"/>
      <c r="C52" s="162"/>
      <c r="D52" s="163"/>
      <c r="E52" s="134"/>
    </row>
    <row r="53" spans="1:5" ht="13.5" thickBot="1">
      <c r="A53" s="143" t="s">
        <v>30</v>
      </c>
      <c r="B53" s="144"/>
      <c r="C53" s="144"/>
      <c r="D53" s="145">
        <f>D48+D49+D50+D51+D52</f>
        <v>31709</v>
      </c>
      <c r="E53" s="164"/>
    </row>
    <row r="54" spans="1:5">
      <c r="A54" s="78" t="s">
        <v>31</v>
      </c>
      <c r="B54" s="78"/>
      <c r="C54" s="78"/>
      <c r="D54" s="84">
        <v>933</v>
      </c>
      <c r="E54" s="78"/>
    </row>
    <row r="55" spans="1:5">
      <c r="A55" s="55" t="s">
        <v>32</v>
      </c>
      <c r="B55" s="104"/>
      <c r="C55" s="51"/>
      <c r="D55" s="52"/>
      <c r="E55" s="83" t="s">
        <v>64</v>
      </c>
    </row>
    <row r="56" spans="1:5">
      <c r="A56" s="35"/>
      <c r="B56" s="38"/>
      <c r="C56" s="38"/>
      <c r="D56" s="43"/>
      <c r="E56" s="36"/>
    </row>
    <row r="57" spans="1:5" ht="13.5" thickBot="1">
      <c r="A57" s="89" t="s">
        <v>33</v>
      </c>
      <c r="B57" s="89"/>
      <c r="C57" s="89"/>
      <c r="D57" s="92">
        <f>SUM(D54:D56)</f>
        <v>933</v>
      </c>
      <c r="E57" s="54"/>
    </row>
    <row r="58" spans="1:5">
      <c r="A58" s="51" t="s">
        <v>34</v>
      </c>
      <c r="B58" s="51"/>
      <c r="C58" s="51"/>
      <c r="D58" s="52">
        <v>30</v>
      </c>
      <c r="E58" s="53"/>
    </row>
    <row r="59" spans="1:5">
      <c r="A59" s="35" t="s">
        <v>35</v>
      </c>
      <c r="B59" s="104"/>
      <c r="C59" s="38"/>
      <c r="D59" s="52"/>
      <c r="E59" s="36" t="s">
        <v>65</v>
      </c>
    </row>
    <row r="60" spans="1:5">
      <c r="A60" s="35"/>
      <c r="B60" s="38"/>
      <c r="C60" s="38"/>
      <c r="D60" s="52"/>
      <c r="E60" s="36"/>
    </row>
    <row r="61" spans="1:5" ht="13.5" thickBot="1">
      <c r="A61" s="89" t="s">
        <v>36</v>
      </c>
      <c r="B61" s="89"/>
      <c r="C61" s="89"/>
      <c r="D61" s="92">
        <f>SUM(D58:D60)</f>
        <v>30</v>
      </c>
      <c r="E61" s="54"/>
    </row>
    <row r="62" spans="1:5">
      <c r="A62" s="57" t="s">
        <v>37</v>
      </c>
      <c r="B62" s="57"/>
      <c r="C62" s="57"/>
      <c r="D62" s="58">
        <v>307</v>
      </c>
      <c r="E62" s="59"/>
    </row>
    <row r="63" spans="1:5">
      <c r="A63" s="55" t="s">
        <v>38</v>
      </c>
      <c r="B63" s="104"/>
      <c r="C63" s="38"/>
      <c r="D63" s="52"/>
      <c r="E63" s="36" t="s">
        <v>66</v>
      </c>
    </row>
    <row r="64" spans="1:5">
      <c r="A64" s="55"/>
      <c r="B64" s="38"/>
      <c r="C64" s="38"/>
      <c r="D64" s="52"/>
      <c r="E64" s="36"/>
    </row>
    <row r="65" spans="1:5" ht="13.5" thickBot="1">
      <c r="A65" s="89" t="s">
        <v>39</v>
      </c>
      <c r="B65" s="89"/>
      <c r="C65" s="89"/>
      <c r="D65" s="92">
        <f>SUM(D62:D64)</f>
        <v>307</v>
      </c>
      <c r="E65" s="54"/>
    </row>
    <row r="66" spans="1:5">
      <c r="A66" s="51" t="s">
        <v>40</v>
      </c>
      <c r="B66" s="38"/>
      <c r="C66" s="51"/>
      <c r="D66" s="52">
        <v>9</v>
      </c>
      <c r="E66" s="53"/>
    </row>
    <row r="67" spans="1:5">
      <c r="A67" s="35" t="s">
        <v>41</v>
      </c>
      <c r="B67" s="104"/>
      <c r="C67" s="38"/>
      <c r="D67" s="43"/>
      <c r="E67" s="36" t="s">
        <v>67</v>
      </c>
    </row>
    <row r="68" spans="1:5">
      <c r="A68" s="35"/>
      <c r="B68" s="60"/>
      <c r="C68" s="38"/>
      <c r="D68" s="43"/>
      <c r="E68" s="36"/>
    </row>
    <row r="69" spans="1:5" ht="13.5" thickBot="1">
      <c r="A69" s="95" t="s">
        <v>42</v>
      </c>
      <c r="B69" s="95"/>
      <c r="C69" s="95"/>
      <c r="D69" s="96">
        <f>SUM(D66:D68)</f>
        <v>9</v>
      </c>
      <c r="E69" s="65"/>
    </row>
    <row r="70" spans="1:5">
      <c r="A70" s="66" t="s">
        <v>43</v>
      </c>
      <c r="B70" s="67"/>
      <c r="C70" s="67"/>
      <c r="D70" s="68">
        <v>50</v>
      </c>
      <c r="E70" s="69"/>
    </row>
    <row r="71" spans="1:5">
      <c r="A71" s="70" t="s">
        <v>44</v>
      </c>
      <c r="B71" s="104"/>
      <c r="C71" s="63"/>
      <c r="D71" s="64">
        <v>0</v>
      </c>
      <c r="E71" s="71" t="s">
        <v>68</v>
      </c>
    </row>
    <row r="72" spans="1:5">
      <c r="A72" s="70"/>
      <c r="B72" s="73"/>
      <c r="C72" s="63">
        <v>0</v>
      </c>
      <c r="D72" s="64">
        <v>0</v>
      </c>
      <c r="E72" s="71"/>
    </row>
    <row r="73" spans="1:5" ht="13.5" thickBot="1">
      <c r="A73" s="97" t="s">
        <v>45</v>
      </c>
      <c r="B73" s="98"/>
      <c r="C73" s="98"/>
      <c r="D73" s="99">
        <f>SUM(D70:D72)</f>
        <v>50</v>
      </c>
      <c r="E73" s="72"/>
    </row>
    <row r="74" spans="1:5">
      <c r="A74" s="66" t="s">
        <v>46</v>
      </c>
      <c r="B74" s="67"/>
      <c r="C74" s="67"/>
      <c r="D74" s="68">
        <v>62382</v>
      </c>
      <c r="E74" s="69"/>
    </row>
    <row r="75" spans="1:5">
      <c r="A75" s="70" t="s">
        <v>47</v>
      </c>
      <c r="B75" s="104"/>
      <c r="C75" s="74"/>
      <c r="D75" s="64">
        <v>0</v>
      </c>
      <c r="E75" s="80"/>
    </row>
    <row r="76" spans="1:5">
      <c r="A76" s="70"/>
      <c r="B76" s="104">
        <v>45170</v>
      </c>
      <c r="C76" s="63">
        <v>16</v>
      </c>
      <c r="D76" s="64">
        <v>8045</v>
      </c>
      <c r="E76" s="80" t="s">
        <v>69</v>
      </c>
    </row>
    <row r="77" spans="1:5" ht="13.5" thickBot="1">
      <c r="A77" s="97" t="s">
        <v>48</v>
      </c>
      <c r="B77" s="98"/>
      <c r="C77" s="98"/>
      <c r="D77" s="99">
        <f>SUM(D74:D76)</f>
        <v>70427</v>
      </c>
      <c r="E77" s="72"/>
    </row>
    <row r="78" spans="1:5">
      <c r="A78" s="31"/>
      <c r="B78" s="31"/>
      <c r="C78" s="31"/>
      <c r="D78" s="106">
        <f>D16+D20+D36+D42+D47+D53+D57+D61+D65+D69+D73+D76</f>
        <v>3519831</v>
      </c>
      <c r="E78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2"/>
  <sheetViews>
    <sheetView topLeftCell="A19" workbookViewId="0">
      <selection sqref="A1:E82"/>
    </sheetView>
  </sheetViews>
  <sheetFormatPr defaultRowHeight="12.75"/>
  <cols>
    <col min="1" max="1" width="55.28515625" bestFit="1" customWidth="1"/>
    <col min="4" max="4" width="11.7109375" bestFit="1" customWidth="1"/>
    <col min="5" max="5" width="35.5703125" bestFit="1" customWidth="1"/>
  </cols>
  <sheetData>
    <row r="1" spans="1:5">
      <c r="A1" s="32" t="s">
        <v>124</v>
      </c>
      <c r="B1" s="32"/>
      <c r="C1" s="32"/>
      <c r="D1" s="32"/>
      <c r="E1" s="31"/>
    </row>
    <row r="2" spans="1:5">
      <c r="A2" s="31"/>
      <c r="B2" s="31"/>
      <c r="C2" s="31"/>
      <c r="D2" s="31"/>
      <c r="E2" s="31"/>
    </row>
    <row r="3" spans="1:5">
      <c r="A3" s="32" t="s">
        <v>125</v>
      </c>
      <c r="B3" s="32"/>
      <c r="C3" s="32"/>
      <c r="D3" s="32"/>
      <c r="E3" s="32"/>
    </row>
    <row r="4" spans="1:5">
      <c r="A4" s="32" t="s">
        <v>0</v>
      </c>
      <c r="B4" s="32"/>
      <c r="C4" s="32"/>
      <c r="D4" s="32"/>
      <c r="E4" s="31"/>
    </row>
    <row r="5" spans="1:5">
      <c r="A5" s="32"/>
      <c r="B5" s="32"/>
      <c r="C5" s="32"/>
      <c r="D5" s="32"/>
      <c r="E5" s="31"/>
    </row>
    <row r="6" spans="1:5">
      <c r="A6" s="32"/>
      <c r="B6" s="33"/>
      <c r="C6" s="32"/>
      <c r="D6" s="61" t="s">
        <v>1</v>
      </c>
      <c r="E6" s="34" t="s">
        <v>155</v>
      </c>
    </row>
    <row r="7" spans="1:5">
      <c r="A7" s="31"/>
      <c r="B7" s="32"/>
      <c r="C7" s="32"/>
      <c r="D7" s="32"/>
      <c r="E7" s="31"/>
    </row>
    <row r="8" spans="1:5">
      <c r="A8" s="109" t="s">
        <v>2</v>
      </c>
      <c r="B8" s="109" t="s">
        <v>3</v>
      </c>
      <c r="C8" s="109" t="s">
        <v>4</v>
      </c>
      <c r="D8" s="109" t="s">
        <v>5</v>
      </c>
      <c r="E8" s="109" t="s">
        <v>6</v>
      </c>
    </row>
    <row r="9" spans="1:5">
      <c r="A9" s="110" t="s">
        <v>7</v>
      </c>
      <c r="B9" s="109"/>
      <c r="C9" s="109"/>
      <c r="D9" s="111">
        <v>2106339</v>
      </c>
      <c r="E9" s="109"/>
    </row>
    <row r="10" spans="1:5">
      <c r="A10" s="112"/>
      <c r="B10" s="63"/>
      <c r="C10" s="113"/>
      <c r="D10" s="114"/>
      <c r="E10" s="112"/>
    </row>
    <row r="11" spans="1:5">
      <c r="A11" s="112" t="s">
        <v>8</v>
      </c>
      <c r="B11" s="115">
        <v>45170</v>
      </c>
      <c r="C11" s="5">
        <v>13</v>
      </c>
      <c r="D11" s="64">
        <v>136663</v>
      </c>
      <c r="E11" s="5" t="s">
        <v>126</v>
      </c>
    </row>
    <row r="12" spans="1:5">
      <c r="A12" s="116"/>
      <c r="B12" s="115">
        <v>45170</v>
      </c>
      <c r="C12" s="83">
        <v>14</v>
      </c>
      <c r="D12" s="52">
        <v>156135</v>
      </c>
      <c r="E12" s="83" t="s">
        <v>127</v>
      </c>
    </row>
    <row r="13" spans="1:5">
      <c r="A13" s="42"/>
      <c r="B13" s="115"/>
      <c r="C13" s="36"/>
      <c r="D13" s="43"/>
      <c r="E13" s="83"/>
    </row>
    <row r="14" spans="1:5">
      <c r="A14" s="79"/>
      <c r="B14" s="46"/>
      <c r="C14" s="48"/>
      <c r="D14" s="49"/>
      <c r="E14" s="83"/>
    </row>
    <row r="15" spans="1:5" ht="13.5" thickBot="1">
      <c r="A15" s="117" t="s">
        <v>9</v>
      </c>
      <c r="B15" s="118"/>
      <c r="C15" s="117"/>
      <c r="D15" s="119">
        <f>D9+D10+D11+D12+D13+D14</f>
        <v>2399137</v>
      </c>
      <c r="E15" s="37"/>
    </row>
    <row r="16" spans="1:5">
      <c r="A16" s="46" t="s">
        <v>128</v>
      </c>
      <c r="B16" s="47"/>
      <c r="C16" s="48"/>
      <c r="D16" s="49">
        <v>8064</v>
      </c>
      <c r="E16" s="48"/>
    </row>
    <row r="17" spans="1:5">
      <c r="A17" s="120" t="s">
        <v>129</v>
      </c>
      <c r="B17" s="115">
        <v>45170</v>
      </c>
      <c r="C17" s="48">
        <v>10</v>
      </c>
      <c r="D17" s="49">
        <v>1008</v>
      </c>
      <c r="E17" s="36" t="s">
        <v>130</v>
      </c>
    </row>
    <row r="18" spans="1:5">
      <c r="A18" s="121" t="s">
        <v>131</v>
      </c>
      <c r="B18" s="122"/>
      <c r="C18" s="121"/>
      <c r="D18" s="123">
        <f>D16+D17</f>
        <v>9072</v>
      </c>
      <c r="E18" s="48"/>
    </row>
    <row r="19" spans="1:5">
      <c r="A19" s="124" t="s">
        <v>10</v>
      </c>
      <c r="B19" s="47"/>
      <c r="C19" s="125"/>
      <c r="D19" s="126">
        <v>78235</v>
      </c>
      <c r="E19" s="125"/>
    </row>
    <row r="20" spans="1:5">
      <c r="A20" s="35" t="s">
        <v>11</v>
      </c>
      <c r="B20" s="115">
        <v>45170</v>
      </c>
      <c r="C20" s="36">
        <v>10</v>
      </c>
      <c r="D20" s="43">
        <v>9214</v>
      </c>
      <c r="E20" s="36" t="s">
        <v>130</v>
      </c>
    </row>
    <row r="21" spans="1:5">
      <c r="A21" s="127" t="s">
        <v>12</v>
      </c>
      <c r="B21" s="127"/>
      <c r="C21" s="127"/>
      <c r="D21" s="128">
        <f>D19+D20</f>
        <v>87449</v>
      </c>
      <c r="E21" s="129"/>
    </row>
    <row r="22" spans="1:5">
      <c r="A22" s="130" t="s">
        <v>13</v>
      </c>
      <c r="B22" s="51"/>
      <c r="C22" s="51"/>
      <c r="D22" s="52">
        <v>0</v>
      </c>
      <c r="E22" s="53"/>
    </row>
    <row r="23" spans="1:5">
      <c r="A23" s="35" t="s">
        <v>14</v>
      </c>
      <c r="B23" s="63"/>
      <c r="C23" s="36">
        <v>0</v>
      </c>
      <c r="D23" s="43">
        <v>0</v>
      </c>
      <c r="E23" s="36"/>
    </row>
    <row r="24" spans="1:5" ht="13.5" thickBot="1">
      <c r="A24" s="44" t="s">
        <v>15</v>
      </c>
      <c r="B24" s="44"/>
      <c r="C24" s="44"/>
      <c r="D24" s="45">
        <f>SUM(D22:D23)</f>
        <v>0</v>
      </c>
      <c r="E24" s="37"/>
    </row>
    <row r="25" spans="1:5">
      <c r="A25" s="46" t="s">
        <v>16</v>
      </c>
      <c r="B25" s="46"/>
      <c r="C25" s="46"/>
      <c r="D25" s="49">
        <v>0</v>
      </c>
      <c r="E25" s="48"/>
    </row>
    <row r="26" spans="1:5">
      <c r="A26" s="50" t="s">
        <v>17</v>
      </c>
      <c r="B26" s="38"/>
      <c r="C26" s="46"/>
      <c r="D26" s="49">
        <v>0</v>
      </c>
      <c r="E26" s="36"/>
    </row>
    <row r="27" spans="1:5" ht="13.5" thickBot="1">
      <c r="A27" s="44" t="s">
        <v>18</v>
      </c>
      <c r="B27" s="44"/>
      <c r="C27" s="44"/>
      <c r="D27" s="45">
        <f>SUM(D25:D26)</f>
        <v>0</v>
      </c>
      <c r="E27" s="37"/>
    </row>
    <row r="28" spans="1:5">
      <c r="A28" s="51" t="s">
        <v>19</v>
      </c>
      <c r="B28" s="31"/>
      <c r="C28" s="51">
        <v>0</v>
      </c>
      <c r="D28" s="52">
        <v>224</v>
      </c>
      <c r="E28" s="51"/>
    </row>
    <row r="29" spans="1:5">
      <c r="A29" s="62" t="s">
        <v>20</v>
      </c>
      <c r="B29" s="115">
        <v>45170</v>
      </c>
      <c r="C29" s="131"/>
      <c r="D29" s="43">
        <v>253</v>
      </c>
      <c r="E29" s="36" t="s">
        <v>132</v>
      </c>
    </row>
    <row r="30" spans="1:5" ht="13.5" thickBot="1">
      <c r="A30" s="91" t="s">
        <v>21</v>
      </c>
      <c r="B30" s="94"/>
      <c r="C30" s="89"/>
      <c r="D30" s="119">
        <f>D28+D29</f>
        <v>477</v>
      </c>
      <c r="E30" s="54"/>
    </row>
    <row r="31" spans="1:5">
      <c r="A31" s="51" t="s">
        <v>22</v>
      </c>
      <c r="B31" s="130"/>
      <c r="C31" s="51"/>
      <c r="D31" s="52">
        <v>275351</v>
      </c>
      <c r="E31" s="51"/>
    </row>
    <row r="32" spans="1:5">
      <c r="A32" s="88" t="s">
        <v>23</v>
      </c>
      <c r="B32" s="115">
        <v>45170</v>
      </c>
      <c r="C32" s="132">
        <v>13</v>
      </c>
      <c r="D32" s="43">
        <v>28552</v>
      </c>
      <c r="E32" s="36" t="s">
        <v>130</v>
      </c>
    </row>
    <row r="33" spans="1:5">
      <c r="A33" s="88"/>
      <c r="B33" s="115">
        <v>45170</v>
      </c>
      <c r="C33" s="131">
        <v>14</v>
      </c>
      <c r="D33" s="49">
        <v>819</v>
      </c>
      <c r="E33" s="36" t="s">
        <v>133</v>
      </c>
    </row>
    <row r="34" spans="1:5">
      <c r="A34" s="35"/>
      <c r="B34" s="115"/>
      <c r="C34" s="46">
        <v>0</v>
      </c>
      <c r="D34" s="49">
        <v>0</v>
      </c>
      <c r="E34" s="36" t="s">
        <v>134</v>
      </c>
    </row>
    <row r="35" spans="1:5" ht="13.5" thickBot="1">
      <c r="A35" s="117" t="s">
        <v>24</v>
      </c>
      <c r="B35" s="117"/>
      <c r="C35" s="117"/>
      <c r="D35" s="119">
        <f>SUM(D31:D34)</f>
        <v>304722</v>
      </c>
      <c r="E35" s="56"/>
    </row>
    <row r="36" spans="1:5">
      <c r="A36" s="51" t="s">
        <v>25</v>
      </c>
      <c r="B36" s="51"/>
      <c r="C36" s="51"/>
      <c r="D36" s="52">
        <v>347852</v>
      </c>
      <c r="E36" s="51"/>
    </row>
    <row r="37" spans="1:5">
      <c r="A37" s="35" t="s">
        <v>26</v>
      </c>
      <c r="B37" s="115">
        <v>45170</v>
      </c>
      <c r="C37" s="38">
        <v>13</v>
      </c>
      <c r="D37" s="133">
        <v>38040</v>
      </c>
      <c r="E37" s="36" t="s">
        <v>135</v>
      </c>
    </row>
    <row r="38" spans="1:5">
      <c r="A38" s="35"/>
      <c r="B38" s="115">
        <v>45170</v>
      </c>
      <c r="C38" s="38">
        <v>14</v>
      </c>
      <c r="D38" s="43">
        <v>5100</v>
      </c>
      <c r="E38" s="36" t="s">
        <v>136</v>
      </c>
    </row>
    <row r="39" spans="1:5">
      <c r="A39" s="50"/>
      <c r="B39" s="46"/>
      <c r="C39" s="46"/>
      <c r="D39" s="49"/>
      <c r="E39" s="36"/>
    </row>
    <row r="40" spans="1:5">
      <c r="A40" s="121" t="s">
        <v>27</v>
      </c>
      <c r="B40" s="121"/>
      <c r="C40" s="121"/>
      <c r="D40" s="123">
        <f>SUM(D36:D39)</f>
        <v>390992</v>
      </c>
      <c r="E40" s="65"/>
    </row>
    <row r="41" spans="1:5">
      <c r="A41" s="63" t="s">
        <v>137</v>
      </c>
      <c r="B41" s="63"/>
      <c r="C41" s="63"/>
      <c r="D41" s="64">
        <v>81406</v>
      </c>
      <c r="E41" s="134"/>
    </row>
    <row r="42" spans="1:5">
      <c r="A42" s="135" t="s">
        <v>138</v>
      </c>
      <c r="B42" s="115">
        <v>45170</v>
      </c>
      <c r="C42" s="63">
        <v>13</v>
      </c>
      <c r="D42" s="64">
        <v>8890</v>
      </c>
      <c r="E42" s="36" t="s">
        <v>139</v>
      </c>
    </row>
    <row r="43" spans="1:5">
      <c r="A43" s="63"/>
      <c r="B43" s="115">
        <v>45170</v>
      </c>
      <c r="C43" s="63">
        <v>14</v>
      </c>
      <c r="D43" s="64">
        <v>1255</v>
      </c>
      <c r="E43" s="36" t="s">
        <v>140</v>
      </c>
    </row>
    <row r="44" spans="1:5">
      <c r="A44" s="63"/>
      <c r="B44" s="115"/>
      <c r="C44" s="63"/>
      <c r="D44" s="64"/>
      <c r="E44" s="36"/>
    </row>
    <row r="45" spans="1:5">
      <c r="A45" s="136" t="s">
        <v>141</v>
      </c>
      <c r="B45" s="136"/>
      <c r="C45" s="136"/>
      <c r="D45" s="137">
        <f>SUM(D41:D44)</f>
        <v>91551</v>
      </c>
      <c r="E45" s="134"/>
    </row>
    <row r="46" spans="1:5">
      <c r="A46" s="135"/>
      <c r="B46" s="135"/>
      <c r="C46" s="135"/>
      <c r="D46" s="138"/>
      <c r="E46" s="134"/>
    </row>
    <row r="47" spans="1:5">
      <c r="A47" s="63" t="s">
        <v>142</v>
      </c>
      <c r="B47" s="115"/>
      <c r="C47" s="135"/>
      <c r="D47" s="138">
        <v>17269.5</v>
      </c>
      <c r="E47" s="134"/>
    </row>
    <row r="48" spans="1:5">
      <c r="A48" s="139" t="s">
        <v>143</v>
      </c>
      <c r="B48" s="115">
        <v>45170</v>
      </c>
      <c r="C48" s="140">
        <v>13</v>
      </c>
      <c r="D48" s="141">
        <v>2888</v>
      </c>
      <c r="E48" s="85" t="s">
        <v>144</v>
      </c>
    </row>
    <row r="49" spans="1:5" ht="13.5" thickBot="1">
      <c r="A49" s="142"/>
      <c r="B49" s="115"/>
      <c r="C49" s="140"/>
      <c r="D49" s="141">
        <v>0</v>
      </c>
      <c r="E49" s="85">
        <v>0</v>
      </c>
    </row>
    <row r="50" spans="1:5" ht="13.5" thickBot="1">
      <c r="A50" s="143" t="s">
        <v>145</v>
      </c>
      <c r="B50" s="144"/>
      <c r="C50" s="144"/>
      <c r="D50" s="145">
        <f>D47+D48+D49</f>
        <v>20157.5</v>
      </c>
      <c r="E50" s="146"/>
    </row>
    <row r="51" spans="1:5">
      <c r="A51" s="63" t="s">
        <v>28</v>
      </c>
      <c r="B51" s="147"/>
      <c r="C51" s="147"/>
      <c r="D51" s="148">
        <v>35413</v>
      </c>
      <c r="E51" s="149"/>
    </row>
    <row r="52" spans="1:5">
      <c r="A52" s="135" t="s">
        <v>29</v>
      </c>
      <c r="B52" s="115">
        <v>45170</v>
      </c>
      <c r="C52" s="135">
        <v>13</v>
      </c>
      <c r="D52" s="138">
        <v>2094</v>
      </c>
      <c r="E52" s="134" t="s">
        <v>146</v>
      </c>
    </row>
    <row r="53" spans="1:5">
      <c r="A53" s="135"/>
      <c r="B53" s="115">
        <v>45170</v>
      </c>
      <c r="C53" s="135">
        <v>14</v>
      </c>
      <c r="D53" s="138">
        <v>169</v>
      </c>
      <c r="E53" s="134" t="s">
        <v>156</v>
      </c>
    </row>
    <row r="54" spans="1:5">
      <c r="A54" s="135"/>
      <c r="B54" s="115"/>
      <c r="C54" s="135"/>
      <c r="D54" s="138"/>
      <c r="E54" s="134"/>
    </row>
    <row r="55" spans="1:5" ht="13.5" thickBot="1">
      <c r="A55" s="150"/>
      <c r="B55" s="115"/>
      <c r="C55" s="140"/>
      <c r="D55" s="141"/>
      <c r="E55" s="134"/>
    </row>
    <row r="56" spans="1:5" ht="13.5" thickBot="1">
      <c r="A56" s="143" t="s">
        <v>30</v>
      </c>
      <c r="B56" s="151"/>
      <c r="C56" s="151"/>
      <c r="D56" s="152">
        <f>D51+D52+D53+D54+D55</f>
        <v>37676</v>
      </c>
      <c r="E56" s="85"/>
    </row>
    <row r="57" spans="1:5" ht="13.5" thickBot="1">
      <c r="A57" s="153" t="s">
        <v>147</v>
      </c>
      <c r="B57" s="154"/>
      <c r="C57" s="155"/>
      <c r="D57" s="156">
        <v>28129.9</v>
      </c>
      <c r="E57" s="146"/>
    </row>
    <row r="58" spans="1:5">
      <c r="A58" s="78" t="s">
        <v>148</v>
      </c>
      <c r="B58" s="115">
        <v>45170</v>
      </c>
      <c r="C58" s="78">
        <v>13</v>
      </c>
      <c r="D58" s="84">
        <v>637.5</v>
      </c>
      <c r="E58" s="149" t="s">
        <v>149</v>
      </c>
    </row>
    <row r="59" spans="1:5">
      <c r="A59" s="157"/>
      <c r="B59" s="115"/>
      <c r="C59" s="63"/>
      <c r="D59" s="64"/>
      <c r="E59" s="149"/>
    </row>
    <row r="60" spans="1:5">
      <c r="A60" s="157"/>
      <c r="B60" s="115"/>
      <c r="C60" s="63"/>
      <c r="D60" s="64"/>
      <c r="E60" s="149"/>
    </row>
    <row r="61" spans="1:5" ht="13.5" thickBot="1">
      <c r="A61" s="117" t="s">
        <v>150</v>
      </c>
      <c r="B61" s="136"/>
      <c r="C61" s="136"/>
      <c r="D61" s="137">
        <f>D57+D58+D59+D60</f>
        <v>28767.4</v>
      </c>
      <c r="E61" s="134"/>
    </row>
    <row r="62" spans="1:5">
      <c r="A62" s="63" t="s">
        <v>31</v>
      </c>
      <c r="B62" s="63"/>
      <c r="C62" s="63"/>
      <c r="D62" s="64"/>
      <c r="E62" s="63"/>
    </row>
    <row r="63" spans="1:5">
      <c r="A63" s="55" t="s">
        <v>32</v>
      </c>
      <c r="B63" s="38"/>
      <c r="C63" s="51">
        <v>0</v>
      </c>
      <c r="D63" s="52">
        <v>0</v>
      </c>
      <c r="E63" s="83" t="s">
        <v>151</v>
      </c>
    </row>
    <row r="64" spans="1:5" ht="13.5" thickBot="1">
      <c r="A64" s="117" t="s">
        <v>33</v>
      </c>
      <c r="B64" s="117"/>
      <c r="C64" s="117"/>
      <c r="D64" s="119">
        <f>SUM(D62:D63)</f>
        <v>0</v>
      </c>
      <c r="E64" s="54"/>
    </row>
    <row r="65" spans="1:5">
      <c r="A65" s="51" t="s">
        <v>34</v>
      </c>
      <c r="B65" s="51"/>
      <c r="C65" s="51"/>
      <c r="D65" s="52"/>
      <c r="E65" s="53"/>
    </row>
    <row r="66" spans="1:5">
      <c r="A66" s="35" t="s">
        <v>35</v>
      </c>
      <c r="B66" s="38"/>
      <c r="C66" s="38"/>
      <c r="D66" s="52">
        <v>0</v>
      </c>
      <c r="E66" s="36" t="s">
        <v>152</v>
      </c>
    </row>
    <row r="67" spans="1:5">
      <c r="A67" s="35"/>
      <c r="B67" s="38"/>
      <c r="C67" s="38"/>
      <c r="D67" s="52"/>
      <c r="E67" s="36"/>
    </row>
    <row r="68" spans="1:5" ht="13.5" thickBot="1">
      <c r="A68" s="117" t="s">
        <v>36</v>
      </c>
      <c r="B68" s="117"/>
      <c r="C68" s="117"/>
      <c r="D68" s="119">
        <f>SUM(D65:D67)</f>
        <v>0</v>
      </c>
      <c r="E68" s="54"/>
    </row>
    <row r="69" spans="1:5">
      <c r="A69" s="57" t="s">
        <v>37</v>
      </c>
      <c r="B69" s="115"/>
      <c r="C69" s="57">
        <v>0</v>
      </c>
      <c r="D69" s="58">
        <v>646</v>
      </c>
      <c r="E69" s="59"/>
    </row>
    <row r="70" spans="1:5">
      <c r="A70" s="55" t="s">
        <v>38</v>
      </c>
      <c r="B70" s="115"/>
      <c r="C70" s="38"/>
      <c r="D70" s="52">
        <v>0</v>
      </c>
      <c r="E70" s="36"/>
    </row>
    <row r="71" spans="1:5">
      <c r="A71" s="55"/>
      <c r="B71" s="38"/>
      <c r="C71" s="38"/>
      <c r="D71" s="52"/>
      <c r="E71" s="36"/>
    </row>
    <row r="72" spans="1:5" ht="13.5" thickBot="1">
      <c r="A72" s="117" t="s">
        <v>39</v>
      </c>
      <c r="B72" s="117"/>
      <c r="C72" s="117"/>
      <c r="D72" s="119">
        <f>SUM(D69:D71)</f>
        <v>646</v>
      </c>
      <c r="E72" s="54"/>
    </row>
    <row r="73" spans="1:5">
      <c r="A73" s="51" t="s">
        <v>40</v>
      </c>
      <c r="B73" s="38"/>
      <c r="C73" s="51"/>
      <c r="D73" s="52">
        <v>0</v>
      </c>
      <c r="E73" s="53"/>
    </row>
    <row r="74" spans="1:5">
      <c r="A74" s="35" t="s">
        <v>41</v>
      </c>
      <c r="B74" s="60"/>
      <c r="C74" s="38"/>
      <c r="D74" s="43">
        <v>0</v>
      </c>
      <c r="E74" s="36"/>
    </row>
    <row r="75" spans="1:5" ht="13.5" thickBot="1">
      <c r="A75" s="44" t="s">
        <v>42</v>
      </c>
      <c r="B75" s="44"/>
      <c r="C75" s="44"/>
      <c r="D75" s="45">
        <f>SUM(D73:D74)</f>
        <v>0</v>
      </c>
      <c r="E75" s="54"/>
    </row>
    <row r="76" spans="1:5">
      <c r="A76" s="51" t="s">
        <v>43</v>
      </c>
      <c r="B76" s="51"/>
      <c r="C76" s="51"/>
      <c r="D76" s="52"/>
      <c r="E76" s="51"/>
    </row>
    <row r="77" spans="1:5">
      <c r="A77" s="55" t="s">
        <v>44</v>
      </c>
      <c r="B77" s="38"/>
      <c r="C77" s="38">
        <v>0</v>
      </c>
      <c r="D77" s="49">
        <v>0</v>
      </c>
      <c r="E77" s="36" t="s">
        <v>153</v>
      </c>
    </row>
    <row r="78" spans="1:5" ht="13.5" thickBot="1">
      <c r="A78" s="117" t="s">
        <v>45</v>
      </c>
      <c r="B78" s="117"/>
      <c r="C78" s="117"/>
      <c r="D78" s="119">
        <f>SUM(D76:D77)</f>
        <v>0</v>
      </c>
      <c r="E78" s="54"/>
    </row>
    <row r="79" spans="1:5">
      <c r="A79" s="51" t="s">
        <v>46</v>
      </c>
      <c r="B79" s="51"/>
      <c r="C79" s="51"/>
      <c r="D79" s="52">
        <v>54089</v>
      </c>
      <c r="E79" s="51"/>
    </row>
    <row r="80" spans="1:5">
      <c r="A80" s="55" t="s">
        <v>47</v>
      </c>
      <c r="B80" s="115">
        <v>45170</v>
      </c>
      <c r="C80" s="38">
        <v>14</v>
      </c>
      <c r="D80" s="49">
        <v>7420</v>
      </c>
      <c r="E80" s="36" t="s">
        <v>154</v>
      </c>
    </row>
    <row r="81" spans="1:5" ht="13.5" thickBot="1">
      <c r="A81" s="117" t="s">
        <v>48</v>
      </c>
      <c r="B81" s="117"/>
      <c r="C81" s="117"/>
      <c r="D81" s="119">
        <f>SUM(D79:D80)</f>
        <v>61509</v>
      </c>
      <c r="E81" s="54"/>
    </row>
    <row r="82" spans="1:5">
      <c r="A82" s="31"/>
      <c r="B82" s="31"/>
      <c r="C82" s="31"/>
      <c r="D82" s="106">
        <f>D15+D18+D21+D30+D35+D40+D45+D50+D56+D61+D81</f>
        <v>3431509.9</v>
      </c>
      <c r="E82" s="31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workbookViewId="0">
      <selection activeCell="L14" sqref="L14"/>
    </sheetView>
  </sheetViews>
  <sheetFormatPr defaultRowHeight="12.75"/>
  <cols>
    <col min="5" max="5" width="28.85546875" bestFit="1" customWidth="1"/>
  </cols>
  <sheetData>
    <row r="1" spans="1:5">
      <c r="A1" s="32" t="s">
        <v>49</v>
      </c>
      <c r="B1" s="32"/>
      <c r="C1" s="32"/>
      <c r="D1" s="32"/>
      <c r="E1" s="31"/>
    </row>
    <row r="2" spans="1:5">
      <c r="A2" s="31"/>
      <c r="B2" s="31"/>
      <c r="C2" s="31"/>
      <c r="D2" s="31"/>
      <c r="E2" s="31"/>
    </row>
    <row r="3" spans="1:5">
      <c r="A3" s="32" t="s">
        <v>50</v>
      </c>
      <c r="B3" s="32"/>
      <c r="C3" s="32"/>
      <c r="D3" s="32"/>
      <c r="E3" s="32"/>
    </row>
    <row r="4" spans="1:5">
      <c r="A4" s="32" t="s">
        <v>51</v>
      </c>
      <c r="B4" s="32"/>
      <c r="C4" s="32"/>
      <c r="D4" s="32"/>
      <c r="E4" s="31"/>
    </row>
    <row r="5" spans="1:5">
      <c r="A5" s="32"/>
      <c r="B5" s="32"/>
      <c r="C5" s="32"/>
      <c r="D5" s="32"/>
      <c r="E5" s="31"/>
    </row>
    <row r="6" spans="1:5">
      <c r="A6" s="32"/>
      <c r="B6" s="33"/>
      <c r="C6" s="32"/>
      <c r="D6" s="61" t="s">
        <v>1</v>
      </c>
      <c r="E6" s="34" t="s">
        <v>155</v>
      </c>
    </row>
    <row r="7" spans="1:5">
      <c r="A7" s="31"/>
      <c r="B7" s="32"/>
      <c r="C7" s="32"/>
      <c r="D7" s="32"/>
      <c r="E7" s="31"/>
    </row>
    <row r="8" spans="1:5">
      <c r="A8" s="39" t="s">
        <v>2</v>
      </c>
      <c r="B8" s="39" t="s">
        <v>3</v>
      </c>
      <c r="C8" s="39" t="s">
        <v>4</v>
      </c>
      <c r="D8" s="39" t="s">
        <v>5</v>
      </c>
      <c r="E8" s="39" t="s">
        <v>6</v>
      </c>
    </row>
    <row r="9" spans="1:5">
      <c r="A9" s="40" t="s">
        <v>52</v>
      </c>
      <c r="B9" s="39"/>
      <c r="C9" s="39"/>
      <c r="D9" s="41">
        <v>0</v>
      </c>
      <c r="E9" s="39"/>
    </row>
    <row r="10" spans="1:5">
      <c r="A10" s="42" t="s">
        <v>53</v>
      </c>
      <c r="B10" s="38"/>
      <c r="C10" s="36">
        <v>0</v>
      </c>
      <c r="D10" s="43">
        <v>0</v>
      </c>
      <c r="E10" s="36"/>
    </row>
    <row r="11" spans="1:5">
      <c r="A11" s="42"/>
      <c r="B11" s="38"/>
      <c r="C11" s="36">
        <v>0</v>
      </c>
      <c r="D11" s="43">
        <v>0</v>
      </c>
      <c r="E11" s="36"/>
    </row>
    <row r="12" spans="1:5" ht="13.5" thickBot="1">
      <c r="A12" s="89" t="s">
        <v>54</v>
      </c>
      <c r="B12" s="90"/>
      <c r="C12" s="91"/>
      <c r="D12" s="92">
        <f>SUM(D9:D11)</f>
        <v>0</v>
      </c>
      <c r="E12" s="37"/>
    </row>
    <row r="13" spans="1:5">
      <c r="A13" s="46" t="s">
        <v>55</v>
      </c>
      <c r="B13" s="47"/>
      <c r="C13" s="48"/>
      <c r="D13" s="49">
        <v>25964</v>
      </c>
      <c r="E13" s="48"/>
    </row>
    <row r="14" spans="1:5">
      <c r="A14" s="35" t="s">
        <v>56</v>
      </c>
      <c r="B14" s="38"/>
      <c r="C14" s="36">
        <v>0</v>
      </c>
      <c r="D14" s="43">
        <v>0</v>
      </c>
      <c r="E14" s="36"/>
    </row>
    <row r="15" spans="1:5" ht="25.5">
      <c r="A15" s="50"/>
      <c r="B15" s="29">
        <v>45192</v>
      </c>
      <c r="C15" s="48">
        <v>13</v>
      </c>
      <c r="D15" s="49">
        <v>2764</v>
      </c>
      <c r="E15" s="27" t="s">
        <v>107</v>
      </c>
    </row>
    <row r="16" spans="1:5" ht="13.5" thickBot="1">
      <c r="A16" s="89" t="s">
        <v>57</v>
      </c>
      <c r="B16" s="91"/>
      <c r="C16" s="91"/>
      <c r="D16" s="92">
        <f>SUM(D13:D15)</f>
        <v>28728</v>
      </c>
      <c r="E16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2023-10-11T08:04:55Z</dcterms:modified>
</cp:coreProperties>
</file>