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1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2" i="2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15" i="1"/>
  <c r="D82" i="1" s="1"/>
  <c r="D77" i="3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78" i="3" s="1"/>
  <c r="F17" i="5"/>
  <c r="F27" i="4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<sst xmlns="http://schemas.openxmlformats.org/spreadsheetml/2006/main" count="267" uniqueCount="161">
  <si>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</si>
  <si>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</si>
  <si>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</si>
  <si>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</si>
  <si>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</si>
  <si>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</si>
  <si>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</si>
  <si>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</si>
  <si>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</si>
  <si>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</si>
  <si>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</si>
  <si>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</si>
  <si>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</si>
  <si>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</si>
  <si>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</si>
  <si>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</si>
  <si>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</si>
  <si>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</si>
  <si>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</si>
  <si>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</si>
  <si>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</si>
  <si>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</si>
  <si>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</si>
  <si>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</si>
  <si>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</si>
  <si>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</si>
  <si>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</si>
  <si>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</si>
  <si>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</si>
  <si>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</si>
  <si>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</si>
  <si>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</si>
  <si>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</si>
  <si>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</si>
  <si>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</si>
  <si>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</si>
  <si>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</si>
  <si>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</si>
  <si>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</si>
  <si>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</si>
  <si>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</si>
  <si>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</si>
  <si>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</si>
  <si>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</si>
  <si>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</si>
  <si>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</si>
  <si>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</si>
  <si>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</si>
  <si>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</si>
  <si>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</si>
  <si>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</si>
  <si>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</si>
  <si>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</si>
  <si>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</si>
  <si>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</si>
  <si>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</si>
  <si>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</si>
  <si>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</si>
  <si>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</si>
  <si>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</si>
  <si>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</si>
  <si>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</si>
  <si>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</si>
  <si>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</si>
  <si>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</si>
  <si>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</si>
  <si>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</si>
  <si>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</si>
  <si>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</si>
  <si>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</si>
  <si>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</si>
  <si>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</si>
  <si>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</si>
  <si>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</si>
  <si>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</si>
  <si>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</si>
  <si>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</si>
  <si>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</si>
  <si>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</si>
  <si>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</si>
  <si>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</si>
  <si>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</si>
  <si>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</si>
  <si>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</si>
  <si>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</si>
  <si>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</si>
  <si>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</si>
  <si>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Total 57.02.01</t>
  </si>
  <si>
    <t>INSTITUTIA PREFECTULUI-JUDETUL GALATI</t>
  </si>
  <si>
    <t xml:space="preserve">CAP 51 01 "AUTORITATI PUBLICE SI ACTIUNI EXTERNE" </t>
  </si>
  <si>
    <t xml:space="preserve">alimentare card  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</si>
  <si>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</si>
  <si>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</si>
  <si>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</si>
  <si>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</si>
  <si>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</si>
  <si>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</si>
  <si>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</si>
  <si>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</si>
  <si>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</si>
  <si>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</si>
  <si>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</si>
  <si>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</si>
  <si>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</si>
  <si>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</si>
  <si>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</si>
  <si>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</si>
  <si>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</si>
  <si>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</si>
  <si>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</si>
  <si>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</si>
  <si>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</si>
  <si>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</si>
  <si>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</si>
  <si>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</si>
  <si>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</si>
  <si>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</si>
  <si>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</si>
  <si>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</si>
  <si>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</si>
  <si>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</si>
  <si>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</si>
  <si>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</si>
  <si>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</si>
  <si>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Selgros</t>
  </si>
  <si>
    <t>salubritate</t>
  </si>
  <si>
    <t>Crisful</t>
  </si>
  <si>
    <t>salarii carduri , contributii bs</t>
  </si>
  <si>
    <t>concediu odihna</t>
  </si>
  <si>
    <t>I.P.J.GL</t>
  </si>
  <si>
    <t>carburanti si lubrifianti</t>
  </si>
  <si>
    <t>alte bunuri si servicii</t>
  </si>
  <si>
    <t>apa canal</t>
  </si>
  <si>
    <t>Centru Reg.de Posta</t>
  </si>
  <si>
    <t>materiale si prest servicii</t>
  </si>
  <si>
    <t>Cumpana</t>
  </si>
  <si>
    <t>Team Clean Lux</t>
  </si>
  <si>
    <t>Comp. de inform Neamt</t>
  </si>
  <si>
    <t>carti si publicatii</t>
  </si>
  <si>
    <t>protocol, reprezentare</t>
  </si>
  <si>
    <t>salarii carduri</t>
  </si>
  <si>
    <t>Clima Brands</t>
  </si>
  <si>
    <t>furnituri de birou</t>
  </si>
  <si>
    <t>alim card indemniz crestere copil, stimulent insertie</t>
  </si>
  <si>
    <t>Sobis Solutions</t>
  </si>
  <si>
    <t>OMV Petorm</t>
  </si>
  <si>
    <t xml:space="preserve">Criomec </t>
  </si>
  <si>
    <t>Roservotech</t>
  </si>
  <si>
    <t>04.07.2023-31.07.2023</t>
  </si>
  <si>
    <t>Altex</t>
  </si>
  <si>
    <t>Dante International</t>
  </si>
  <si>
    <t>Dedeman</t>
  </si>
  <si>
    <t>alte obiecte de inventar</t>
  </si>
  <si>
    <t>BEJ Chirica Mistoi Costel</t>
  </si>
  <si>
    <t>Dolex Com</t>
  </si>
  <si>
    <t>Roval Print</t>
  </si>
  <si>
    <t>materiale si prest. servicii</t>
  </si>
  <si>
    <t>01.07.2023-31.07.2023</t>
  </si>
  <si>
    <t>iul 2023</t>
  </si>
  <si>
    <t>iulie 2023</t>
  </si>
  <si>
    <t>14.07.2023-31.07.2023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</si>
</sst>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\ mmm\ yy"/>
    <numFmt numFmtId="165" formatCode="#,###.00"/>
    <numFmt numFmtId="166" formatCode="_-* #,##0.00\ _l_e_i_-;\-* #,##0.00\ _l_e_i_-;_-* \-??\ _l_e_i_-;_-@_-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  <numFmt numFmtId="170" formatCode="0.00;[Red]0.00"/>
    <numFmt numFmtId="171" formatCode="#,##0.00;[Red]#,##0.00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166" fontId="1" fillId="0" borderId="0" applyFill="0" applyBorder="0" applyAlignment="0" applyProtection="0"/>
    <xf numFmtId="0" fontId="5" fillId="3" borderId="0" applyNumberFormat="0" applyBorder="0" applyAlignment="0" applyProtection="0"/>
    <xf numFmtId="0" fontId="23" fillId="25" borderId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6" borderId="0" applyNumberFormat="0" applyBorder="0" applyAlignment="0" applyProtection="0"/>
    <xf numFmtId="0" fontId="23" fillId="28" borderId="0"/>
    <xf numFmtId="0" fontId="5" fillId="9" borderId="0" applyNumberFormat="0" applyBorder="0" applyAlignment="0" applyProtection="0"/>
    <xf numFmtId="0" fontId="23" fillId="31" borderId="0"/>
    <xf numFmtId="0" fontId="5" fillId="12" borderId="0" applyNumberFormat="0" applyBorder="0" applyAlignment="0" applyProtection="0"/>
    <xf numFmtId="0" fontId="23" fillId="34" borderId="0"/>
    <xf numFmtId="0" fontId="6" fillId="13" borderId="0" applyNumberFormat="0" applyBorder="0" applyAlignment="0" applyProtection="0"/>
    <xf numFmtId="0" fontId="24" fillId="35" borderId="0"/>
    <xf numFmtId="0" fontId="6" fillId="10" borderId="0" applyNumberFormat="0" applyBorder="0" applyAlignment="0" applyProtection="0"/>
    <xf numFmtId="0" fontId="24" fillId="32" borderId="0"/>
    <xf numFmtId="0" fontId="6" fillId="11" borderId="0" applyNumberFormat="0" applyBorder="0" applyAlignment="0" applyProtection="0"/>
    <xf numFmtId="0" fontId="24" fillId="33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14" borderId="0" applyNumberFormat="0" applyBorder="0" applyAlignment="0" applyProtection="0"/>
    <xf numFmtId="0" fontId="24" fillId="36" borderId="0"/>
    <xf numFmtId="0" fontId="6" fillId="15" borderId="0" applyNumberFormat="0" applyBorder="0" applyAlignment="0" applyProtection="0"/>
    <xf numFmtId="0" fontId="24" fillId="37" borderId="0"/>
    <xf numFmtId="0" fontId="6" fillId="20" borderId="0" applyNumberFormat="0" applyBorder="0" applyAlignment="0" applyProtection="0"/>
    <xf numFmtId="0" fontId="24" fillId="42" borderId="0"/>
    <xf numFmtId="0" fontId="7" fillId="4" borderId="0" applyNumberFormat="0" applyBorder="0" applyAlignment="0" applyProtection="0"/>
    <xf numFmtId="0" fontId="25" fillId="26" borderId="0"/>
    <xf numFmtId="0" fontId="8" fillId="21" borderId="40" applyNumberFormat="0" applyAlignment="0" applyProtection="0"/>
    <xf numFmtId="0" fontId="26" fillId="43" borderId="49"/>
    <xf numFmtId="0" fontId="9" fillId="22" borderId="41" applyNumberFormat="0" applyAlignment="0" applyProtection="0"/>
    <xf numFmtId="0" fontId="27" fillId="44" borderId="50"/>
    <xf numFmtId="168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5" borderId="0" applyNumberFormat="0" applyBorder="0" applyAlignment="0" applyProtection="0"/>
    <xf numFmtId="0" fontId="29" fillId="27" borderId="0"/>
    <xf numFmtId="0" fontId="30" fillId="0" borderId="0">
      <alignment horizontal="center"/>
    </xf>
    <xf numFmtId="0" fontId="12" fillId="0" borderId="42" applyNumberFormat="0" applyFill="0" applyAlignment="0" applyProtection="0"/>
    <xf numFmtId="0" fontId="31" fillId="0" borderId="51"/>
    <xf numFmtId="0" fontId="13" fillId="0" borderId="43" applyNumberFormat="0" applyFill="0" applyAlignment="0" applyProtection="0"/>
    <xf numFmtId="0" fontId="32" fillId="0" borderId="52"/>
    <xf numFmtId="0" fontId="14" fillId="0" borderId="44" applyNumberFormat="0" applyFill="0" applyAlignment="0" applyProtection="0"/>
    <xf numFmtId="0" fontId="33" fillId="0" borderId="53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8" borderId="40" applyNumberFormat="0" applyAlignment="0" applyProtection="0"/>
    <xf numFmtId="0" fontId="34" fillId="30" borderId="49"/>
    <xf numFmtId="0" fontId="16" fillId="0" borderId="45" applyNumberFormat="0" applyFill="0" applyAlignment="0" applyProtection="0"/>
    <xf numFmtId="0" fontId="35" fillId="0" borderId="54"/>
    <xf numFmtId="0" fontId="17" fillId="23" borderId="0" applyNumberFormat="0" applyBorder="0" applyAlignment="0" applyProtection="0"/>
    <xf numFmtId="0" fontId="36" fillId="45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4" borderId="46" applyNumberFormat="0" applyAlignment="0" applyProtection="0"/>
    <xf numFmtId="0" fontId="23" fillId="46" borderId="55"/>
    <xf numFmtId="0" fontId="19" fillId="21" borderId="47" applyNumberFormat="0" applyAlignment="0" applyProtection="0"/>
    <xf numFmtId="0" fontId="39" fillId="43" borderId="56"/>
    <xf numFmtId="0" fontId="40" fillId="0" borderId="0"/>
    <xf numFmtId="169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48" applyNumberFormat="0" applyFill="0" applyAlignment="0" applyProtection="0"/>
    <xf numFmtId="0" fontId="42" fillId="0" borderId="57"/>
    <xf numFmtId="0" fontId="22" fillId="0" borderId="0" applyNumberFormat="0" applyFill="0" applyBorder="0" applyAlignment="0" applyProtection="0"/>
    <xf numFmtId="0" fontId="43" fillId="0" borderId="0"/>
  </cellStyleXfs>
  <cellXfs count="194">
    <xf numFmtId="0" fontId="0" fillId="0" borderId="0" xfId="0"/>
    <xf numFmtId="17" fontId="0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21" xfId="0" applyNumberFormat="1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19" xfId="0" applyFont="1" applyBorder="1"/>
    <xf numFmtId="165" fontId="3" fillId="2" borderId="18" xfId="0" applyNumberFormat="1" applyFont="1" applyFill="1" applyBorder="1"/>
    <xf numFmtId="0" fontId="3" fillId="2" borderId="18" xfId="0" applyFont="1" applyFill="1" applyBorder="1"/>
    <xf numFmtId="165" fontId="3" fillId="0" borderId="18" xfId="0" applyNumberFormat="1" applyFont="1" applyBorder="1"/>
    <xf numFmtId="0" fontId="3" fillId="0" borderId="18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22" xfId="0" applyNumberFormat="1" applyFont="1" applyBorder="1"/>
    <xf numFmtId="0" fontId="3" fillId="0" borderId="22" xfId="0" applyFont="1" applyBorder="1"/>
    <xf numFmtId="0" fontId="3" fillId="0" borderId="18" xfId="0" applyFont="1" applyFill="1" applyBorder="1"/>
    <xf numFmtId="0" fontId="3" fillId="0" borderId="17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9" xfId="0" applyBorder="1"/>
    <xf numFmtId="165" fontId="3" fillId="2" borderId="9" xfId="0" applyNumberFormat="1" applyFont="1" applyFill="1" applyBorder="1"/>
    <xf numFmtId="0" fontId="3" fillId="2" borderId="9" xfId="0" applyFont="1" applyFill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8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39" xfId="0" applyNumberFormat="1" applyBorder="1"/>
    <xf numFmtId="0" fontId="4" fillId="0" borderId="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2" fillId="0" borderId="1" xfId="1" applyNumberFormat="1" applyFont="1" applyFill="1" applyBorder="1" applyAlignment="1" applyProtection="1"/>
    <xf numFmtId="0" fontId="0" fillId="0" borderId="6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7" fontId="0" fillId="0" borderId="3" xfId="0" applyNumberFormat="1" applyFont="1" applyBorder="1"/>
    <xf numFmtId="0" fontId="4" fillId="0" borderId="18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7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0" borderId="38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4" xfId="0" applyFont="1" applyBorder="1"/>
    <xf numFmtId="0" fontId="0" fillId="0" borderId="29" xfId="0" applyFont="1" applyBorder="1"/>
    <xf numFmtId="0" fontId="0" fillId="0" borderId="26" xfId="0" applyFont="1" applyBorder="1"/>
    <xf numFmtId="0" fontId="0" fillId="0" borderId="22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14" fontId="2" fillId="0" borderId="4" xfId="0" applyNumberFormat="1" applyFont="1" applyBorder="1"/>
    <xf numFmtId="0" fontId="3" fillId="0" borderId="35" xfId="0" applyFont="1" applyBorder="1"/>
    <xf numFmtId="0" fontId="2" fillId="0" borderId="10" xfId="0" applyFont="1" applyBorder="1"/>
    <xf numFmtId="0" fontId="0" fillId="0" borderId="11" xfId="0" applyBorder="1"/>
    <xf numFmtId="0" fontId="0" fillId="0" borderId="2" xfId="0" applyBorder="1"/>
    <xf numFmtId="3" fontId="0" fillId="0" borderId="1" xfId="0" applyNumberFormat="1" applyFont="1" applyBorder="1"/>
    <xf numFmtId="165" fontId="0" fillId="0" borderId="22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0" borderId="18" xfId="0" applyNumberFormat="1" applyFont="1" applyBorder="1"/>
    <xf numFmtId="3" fontId="3" fillId="0" borderId="21" xfId="0" applyNumberFormat="1" applyFont="1" applyBorder="1"/>
    <xf numFmtId="0" fontId="0" fillId="0" borderId="27" xfId="0" applyFont="1" applyBorder="1"/>
    <xf numFmtId="165" fontId="0" fillId="0" borderId="29" xfId="0" applyNumberFormat="1" applyFont="1" applyBorder="1"/>
    <xf numFmtId="0" fontId="2" fillId="0" borderId="14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25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4" fillId="0" borderId="15" xfId="0" applyFont="1" applyBorder="1" applyAlignment="1">
      <alignment horizontal="left"/>
    </xf>
    <xf numFmtId="0" fontId="2" fillId="0" borderId="1" xfId="0" applyFont="1" applyBorder="1"/>
    <xf numFmtId="0" fontId="4" fillId="0" borderId="15" xfId="0" applyFont="1" applyBorder="1" applyAlignment="1">
      <alignment horizontal="right"/>
    </xf>
    <xf numFmtId="0" fontId="0" fillId="0" borderId="28" xfId="0" applyFont="1" applyBorder="1"/>
    <xf numFmtId="17" fontId="4" fillId="0" borderId="15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0" fillId="0" borderId="0" xfId="0" applyNumberFormat="1"/>
    <xf numFmtId="2" fontId="3" fillId="2" borderId="5" xfId="0" applyNumberFormat="1" applyFont="1" applyFill="1" applyBorder="1"/>
    <xf numFmtId="2" fontId="0" fillId="0" borderId="5" xfId="0" applyNumberFormat="1" applyFont="1" applyBorder="1"/>
    <xf numFmtId="2" fontId="0" fillId="2" borderId="5" xfId="0" applyNumberFormat="1" applyFont="1" applyFill="1" applyBorder="1"/>
    <xf numFmtId="0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70" fontId="4" fillId="0" borderId="1" xfId="0" applyNumberFormat="1" applyFont="1" applyBorder="1" applyAlignment="1">
      <alignment horizontal="right" vertical="center"/>
    </xf>
    <xf numFmtId="171" fontId="0" fillId="0" borderId="1" xfId="0" applyNumberFormat="1" applyFont="1" applyBorder="1" applyAlignment="1">
      <alignment vertical="center"/>
    </xf>
    <xf numFmtId="170" fontId="0" fillId="0" borderId="1" xfId="0" applyNumberFormat="1" applyFont="1" applyBorder="1" applyAlignment="1">
      <alignment vertical="center"/>
    </xf>
    <xf numFmtId="170" fontId="2" fillId="0" borderId="1" xfId="1" applyNumberFormat="1" applyFont="1" applyFill="1" applyBorder="1" applyAlignment="1" applyProtection="1">
      <alignment horizontal="right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K13" sqref="K13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2" t="s">
        <v>79</v>
      </c>
      <c r="B1" s="2"/>
      <c r="C1" s="3"/>
      <c r="D1" s="3"/>
      <c r="E1" s="84"/>
      <c r="F1" s="84"/>
    </row>
    <row r="2" spans="1:6">
      <c r="A2" s="84"/>
      <c r="B2" s="3"/>
      <c r="C2" s="3"/>
      <c r="D2" s="3"/>
      <c r="E2" s="3"/>
      <c r="F2" s="84"/>
    </row>
    <row r="3" spans="1:6">
      <c r="A3" s="84"/>
      <c r="B3" s="2" t="s">
        <v>123</v>
      </c>
      <c r="C3" s="3"/>
      <c r="D3" s="3"/>
      <c r="E3" s="3"/>
      <c r="F3" s="84"/>
    </row>
    <row r="4" spans="1:6">
      <c r="A4" s="84"/>
      <c r="B4" s="85"/>
      <c r="C4" s="84"/>
      <c r="D4" s="84"/>
      <c r="E4" s="84"/>
      <c r="F4" s="84"/>
    </row>
    <row r="5" spans="1:6">
      <c r="A5" s="84"/>
      <c r="B5" s="85"/>
      <c r="C5" s="114" t="s">
        <v>3</v>
      </c>
      <c r="D5" s="179" t="s">
        <v>148</v>
      </c>
      <c r="E5" s="179"/>
      <c r="F5" s="84"/>
    </row>
    <row r="6" spans="1:6">
      <c r="A6" s="84"/>
      <c r="B6" s="84"/>
      <c r="C6" s="84"/>
      <c r="D6" s="84"/>
      <c r="E6" s="84"/>
      <c r="F6" s="84"/>
    </row>
    <row r="7" spans="1:6" ht="89.25">
      <c r="A7" s="170" t="s">
        <v>101</v>
      </c>
      <c r="B7" s="50" t="s">
        <v>102</v>
      </c>
      <c r="C7" s="5" t="s">
        <v>103</v>
      </c>
      <c r="D7" s="4" t="s">
        <v>104</v>
      </c>
      <c r="E7" s="4" t="s">
        <v>105</v>
      </c>
      <c r="F7" s="4" t="s">
        <v>106</v>
      </c>
    </row>
    <row r="8" spans="1:6">
      <c r="A8" s="80">
        <v>1</v>
      </c>
      <c r="B8" s="81">
        <v>45133</v>
      </c>
      <c r="C8" s="59">
        <v>1043</v>
      </c>
      <c r="D8" s="52" t="s">
        <v>107</v>
      </c>
      <c r="E8" s="52" t="s">
        <v>125</v>
      </c>
      <c r="F8" s="53">
        <v>206.18</v>
      </c>
    </row>
    <row r="9" spans="1:6">
      <c r="A9" s="80">
        <v>2</v>
      </c>
      <c r="B9" s="81">
        <v>45121</v>
      </c>
      <c r="C9" s="55">
        <v>1020</v>
      </c>
      <c r="D9" s="55" t="s">
        <v>108</v>
      </c>
      <c r="E9" s="52" t="s">
        <v>132</v>
      </c>
      <c r="F9" s="54">
        <v>1558.89</v>
      </c>
    </row>
    <row r="10" spans="1:6">
      <c r="A10" s="80">
        <v>3</v>
      </c>
      <c r="B10" s="78">
        <v>45121</v>
      </c>
      <c r="C10" s="79">
        <v>1021</v>
      </c>
      <c r="D10" s="79" t="s">
        <v>145</v>
      </c>
      <c r="E10" s="77" t="s">
        <v>110</v>
      </c>
      <c r="F10" s="54">
        <v>3037.25</v>
      </c>
    </row>
    <row r="11" spans="1:6">
      <c r="A11" s="80">
        <v>4</v>
      </c>
      <c r="B11" s="78">
        <v>45133</v>
      </c>
      <c r="C11" s="79">
        <v>1045</v>
      </c>
      <c r="D11" s="79" t="s">
        <v>111</v>
      </c>
      <c r="E11" s="76" t="s">
        <v>112</v>
      </c>
      <c r="F11" s="54">
        <v>28.6</v>
      </c>
    </row>
    <row r="12" spans="1:6">
      <c r="A12" s="80">
        <v>5</v>
      </c>
      <c r="B12" s="78">
        <v>45133</v>
      </c>
      <c r="C12" s="75">
        <v>1044</v>
      </c>
      <c r="D12" s="74" t="s">
        <v>133</v>
      </c>
      <c r="E12" s="76" t="s">
        <v>113</v>
      </c>
      <c r="F12" s="54">
        <v>670.9</v>
      </c>
    </row>
    <row r="13" spans="1:6" ht="25.5">
      <c r="A13" s="80">
        <v>6</v>
      </c>
      <c r="B13" s="78">
        <v>45133</v>
      </c>
      <c r="C13" s="75">
        <v>1046</v>
      </c>
      <c r="D13" s="73" t="s">
        <v>149</v>
      </c>
      <c r="E13" s="76" t="s">
        <v>134</v>
      </c>
      <c r="F13" s="54">
        <v>158</v>
      </c>
    </row>
    <row r="14" spans="1:6" ht="25.5">
      <c r="A14" s="80">
        <v>7</v>
      </c>
      <c r="B14" s="78">
        <v>45134</v>
      </c>
      <c r="C14" s="176">
        <v>1058</v>
      </c>
      <c r="D14" s="73" t="s">
        <v>126</v>
      </c>
      <c r="E14" s="76" t="s">
        <v>134</v>
      </c>
      <c r="F14" s="54">
        <v>225</v>
      </c>
    </row>
    <row r="15" spans="1:6" ht="25.5">
      <c r="A15" s="80">
        <v>8</v>
      </c>
      <c r="B15" s="78">
        <v>45111</v>
      </c>
      <c r="C15" s="176">
        <v>930</v>
      </c>
      <c r="D15" s="73" t="s">
        <v>146</v>
      </c>
      <c r="E15" s="76" t="s">
        <v>134</v>
      </c>
      <c r="F15" s="54">
        <v>1400</v>
      </c>
    </row>
    <row r="16" spans="1:6" ht="25.5">
      <c r="A16" s="80">
        <v>9</v>
      </c>
      <c r="B16" s="78">
        <v>45133</v>
      </c>
      <c r="C16" s="176">
        <v>1048</v>
      </c>
      <c r="D16" s="73" t="s">
        <v>150</v>
      </c>
      <c r="E16" s="76" t="s">
        <v>134</v>
      </c>
      <c r="F16" s="54">
        <v>899.93</v>
      </c>
    </row>
    <row r="17" spans="1:6" ht="25.5">
      <c r="A17" s="80">
        <v>10</v>
      </c>
      <c r="B17" s="78">
        <v>45133</v>
      </c>
      <c r="C17" s="176">
        <v>1047</v>
      </c>
      <c r="D17" s="183" t="s">
        <v>151</v>
      </c>
      <c r="E17" s="76" t="s">
        <v>134</v>
      </c>
      <c r="F17" s="54">
        <v>155.78</v>
      </c>
    </row>
    <row r="18" spans="1:6" ht="25.5">
      <c r="A18" s="80">
        <v>11</v>
      </c>
      <c r="B18" s="78">
        <v>45133</v>
      </c>
      <c r="C18" s="177">
        <v>1049</v>
      </c>
      <c r="D18" s="55" t="s">
        <v>135</v>
      </c>
      <c r="E18" s="72" t="s">
        <v>131</v>
      </c>
      <c r="F18" s="54">
        <v>119</v>
      </c>
    </row>
    <row r="19" spans="1:6" ht="25.5">
      <c r="A19" s="80">
        <v>12</v>
      </c>
      <c r="B19" s="78">
        <v>45133</v>
      </c>
      <c r="C19" s="177">
        <v>1050</v>
      </c>
      <c r="D19" s="55" t="s">
        <v>141</v>
      </c>
      <c r="E19" s="72" t="s">
        <v>131</v>
      </c>
      <c r="F19" s="54">
        <v>719.98</v>
      </c>
    </row>
    <row r="20" spans="1:6" ht="25.5">
      <c r="A20" s="80">
        <v>13</v>
      </c>
      <c r="B20" s="78">
        <v>45121</v>
      </c>
      <c r="C20" s="177">
        <v>1023</v>
      </c>
      <c r="D20" s="55" t="s">
        <v>144</v>
      </c>
      <c r="E20" s="72" t="s">
        <v>131</v>
      </c>
      <c r="F20" s="54">
        <v>1243.55</v>
      </c>
    </row>
    <row r="21" spans="1:6" ht="25.5">
      <c r="A21" s="80">
        <v>14</v>
      </c>
      <c r="B21" s="184">
        <v>45121</v>
      </c>
      <c r="C21" s="185">
        <v>1022</v>
      </c>
      <c r="D21" s="186" t="s">
        <v>136</v>
      </c>
      <c r="E21" s="72" t="s">
        <v>131</v>
      </c>
      <c r="F21" s="54">
        <v>8663.18</v>
      </c>
    </row>
    <row r="22" spans="1:6" ht="25.5">
      <c r="A22" s="80">
        <v>15</v>
      </c>
      <c r="B22" s="81">
        <v>45133</v>
      </c>
      <c r="C22" s="55">
        <v>1051</v>
      </c>
      <c r="D22" s="187" t="s">
        <v>150</v>
      </c>
      <c r="E22" s="72" t="s">
        <v>152</v>
      </c>
      <c r="F22" s="54">
        <v>949.99</v>
      </c>
    </row>
    <row r="23" spans="1:6">
      <c r="A23" s="80">
        <v>16</v>
      </c>
      <c r="B23" s="188">
        <v>45133</v>
      </c>
      <c r="C23" s="189">
        <v>1052</v>
      </c>
      <c r="D23" s="171" t="s">
        <v>137</v>
      </c>
      <c r="E23" s="76" t="s">
        <v>138</v>
      </c>
      <c r="F23" s="54">
        <v>133.28</v>
      </c>
    </row>
    <row r="24" spans="1:6" ht="25.5">
      <c r="A24" s="80">
        <v>17</v>
      </c>
      <c r="B24" s="81">
        <v>45133</v>
      </c>
      <c r="C24" s="55">
        <v>1053</v>
      </c>
      <c r="D24" s="55" t="s">
        <v>124</v>
      </c>
      <c r="E24" s="59" t="s">
        <v>139</v>
      </c>
      <c r="F24" s="54">
        <v>359.1</v>
      </c>
    </row>
    <row r="25" spans="1:6" ht="25.5">
      <c r="A25" s="80">
        <v>18</v>
      </c>
      <c r="B25" s="81">
        <v>45138</v>
      </c>
      <c r="C25" s="55">
        <v>1057</v>
      </c>
      <c r="D25" s="55" t="s">
        <v>124</v>
      </c>
      <c r="E25" s="59" t="s">
        <v>139</v>
      </c>
      <c r="F25" s="54">
        <v>269.45</v>
      </c>
    </row>
    <row r="26" spans="1:6" ht="25.5">
      <c r="A26" s="80">
        <v>19</v>
      </c>
      <c r="B26" s="81">
        <v>45111</v>
      </c>
      <c r="C26" s="55">
        <v>926</v>
      </c>
      <c r="D26" s="55" t="s">
        <v>153</v>
      </c>
      <c r="E26" s="72" t="s">
        <v>131</v>
      </c>
      <c r="F26" s="54">
        <v>37</v>
      </c>
    </row>
    <row r="27" spans="1:6">
      <c r="A27" s="43"/>
      <c r="B27" s="180" t="s">
        <v>114</v>
      </c>
      <c r="C27" s="180"/>
      <c r="D27" s="180"/>
      <c r="E27" s="180"/>
      <c r="F27" s="71">
        <f>SUM(F8:F26)</f>
        <v>20835.059999999998</v>
      </c>
    </row>
  </sheetData>
  <mergeCells count="2">
    <mergeCell ref="D5:E5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7" workbookViewId="0">
      <selection activeCell="L7" sqref="L7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85" t="s">
        <v>115</v>
      </c>
      <c r="B1" s="85"/>
      <c r="C1" s="84"/>
      <c r="D1" s="84"/>
      <c r="E1" s="84"/>
      <c r="F1" s="84"/>
    </row>
    <row r="2" spans="1:6">
      <c r="A2" s="84"/>
      <c r="B2" s="84"/>
      <c r="C2" s="84"/>
      <c r="D2" s="84"/>
      <c r="E2" s="84"/>
      <c r="F2" s="84"/>
    </row>
    <row r="3" spans="1:6">
      <c r="A3" s="84"/>
      <c r="B3" s="85" t="s">
        <v>116</v>
      </c>
      <c r="C3" s="84"/>
      <c r="D3" s="84"/>
      <c r="E3" s="84"/>
      <c r="F3" s="84"/>
    </row>
    <row r="4" spans="1:6">
      <c r="A4" s="84"/>
      <c r="B4" s="85"/>
      <c r="C4" s="84"/>
      <c r="D4" s="84"/>
      <c r="E4" s="84"/>
      <c r="F4" s="84"/>
    </row>
    <row r="5" spans="1:6">
      <c r="A5" s="181"/>
      <c r="B5" s="181"/>
      <c r="C5" s="181"/>
      <c r="D5" s="182" t="s">
        <v>160</v>
      </c>
      <c r="E5" s="182"/>
      <c r="F5" s="49"/>
    </row>
    <row r="6" spans="1:6" ht="13.5" thickBot="1">
      <c r="A6" s="84"/>
      <c r="B6" s="84"/>
      <c r="C6" s="84"/>
      <c r="D6" s="84"/>
      <c r="E6" s="84"/>
      <c r="F6" s="84"/>
    </row>
    <row r="7" spans="1:6" ht="102">
      <c r="A7" s="4" t="s">
        <v>117</v>
      </c>
      <c r="B7" s="62" t="s">
        <v>102</v>
      </c>
      <c r="C7" s="63" t="s">
        <v>103</v>
      </c>
      <c r="D7" s="64" t="s">
        <v>118</v>
      </c>
      <c r="E7" s="65" t="s">
        <v>105</v>
      </c>
      <c r="F7" s="64" t="s">
        <v>106</v>
      </c>
    </row>
    <row r="8" spans="1:6">
      <c r="A8" s="83">
        <v>1</v>
      </c>
      <c r="B8" s="66">
        <v>45134</v>
      </c>
      <c r="C8" s="61">
        <v>1056</v>
      </c>
      <c r="D8" s="58" t="s">
        <v>154</v>
      </c>
      <c r="E8" s="58" t="s">
        <v>142</v>
      </c>
      <c r="F8" s="190">
        <v>1508.92</v>
      </c>
    </row>
    <row r="9" spans="1:6">
      <c r="A9" s="83">
        <v>2</v>
      </c>
      <c r="B9" s="67">
        <v>45132</v>
      </c>
      <c r="C9" s="61">
        <v>1036</v>
      </c>
      <c r="D9" s="58" t="s">
        <v>155</v>
      </c>
      <c r="E9" s="58" t="s">
        <v>142</v>
      </c>
      <c r="F9" s="190">
        <v>214.2</v>
      </c>
    </row>
    <row r="10" spans="1:6">
      <c r="A10" s="83">
        <v>3</v>
      </c>
      <c r="B10" s="67">
        <v>45121</v>
      </c>
      <c r="C10" s="61">
        <v>1018</v>
      </c>
      <c r="D10" s="58" t="s">
        <v>109</v>
      </c>
      <c r="E10" s="58" t="s">
        <v>130</v>
      </c>
      <c r="F10" s="190">
        <v>1519.99</v>
      </c>
    </row>
    <row r="11" spans="1:6">
      <c r="A11" s="83">
        <v>4</v>
      </c>
      <c r="B11" s="67">
        <v>45133</v>
      </c>
      <c r="C11" s="61">
        <v>1040</v>
      </c>
      <c r="D11" s="58" t="s">
        <v>129</v>
      </c>
      <c r="E11" s="69" t="s">
        <v>119</v>
      </c>
      <c r="F11" s="190">
        <v>4.45</v>
      </c>
    </row>
    <row r="12" spans="1:6">
      <c r="A12" s="83">
        <v>5</v>
      </c>
      <c r="B12" s="68">
        <v>45133</v>
      </c>
      <c r="C12" s="59">
        <v>1041</v>
      </c>
      <c r="D12" s="51" t="s">
        <v>111</v>
      </c>
      <c r="E12" s="69" t="s">
        <v>119</v>
      </c>
      <c r="F12" s="191">
        <v>9.39</v>
      </c>
    </row>
    <row r="13" spans="1:6" ht="25.5">
      <c r="A13" s="83">
        <v>6</v>
      </c>
      <c r="B13" s="68">
        <v>45132</v>
      </c>
      <c r="C13" s="59">
        <v>1037</v>
      </c>
      <c r="D13" s="51" t="s">
        <v>120</v>
      </c>
      <c r="E13" s="70" t="s">
        <v>121</v>
      </c>
      <c r="F13" s="192">
        <v>658.3</v>
      </c>
    </row>
    <row r="14" spans="1:6" ht="25.5">
      <c r="A14" s="83">
        <v>7</v>
      </c>
      <c r="B14" s="68">
        <v>45133</v>
      </c>
      <c r="C14" s="59">
        <v>1042</v>
      </c>
      <c r="D14" s="51" t="s">
        <v>147</v>
      </c>
      <c r="E14" s="70" t="s">
        <v>156</v>
      </c>
      <c r="F14" s="192">
        <v>449.74</v>
      </c>
    </row>
    <row r="15" spans="1:6">
      <c r="A15" s="83">
        <v>8</v>
      </c>
      <c r="B15" s="68">
        <v>45132</v>
      </c>
      <c r="C15" s="59">
        <v>1038</v>
      </c>
      <c r="D15" s="51" t="s">
        <v>122</v>
      </c>
      <c r="E15" s="69" t="s">
        <v>131</v>
      </c>
      <c r="F15" s="192">
        <v>178.5</v>
      </c>
    </row>
    <row r="16" spans="1:6">
      <c r="A16" s="83">
        <v>9</v>
      </c>
      <c r="B16" s="68">
        <v>45121</v>
      </c>
      <c r="C16" s="59">
        <v>1019</v>
      </c>
      <c r="D16" s="51" t="s">
        <v>136</v>
      </c>
      <c r="E16" s="69" t="s">
        <v>131</v>
      </c>
      <c r="F16" s="192">
        <v>8663.18</v>
      </c>
    </row>
    <row r="17" spans="1:6">
      <c r="A17" s="55"/>
      <c r="B17" s="60" t="s">
        <v>114</v>
      </c>
      <c r="C17" s="56"/>
      <c r="D17" s="43"/>
      <c r="E17" s="57"/>
      <c r="F17" s="193">
        <f>SUM(F8:F16)</f>
        <v>13206.67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workbookViewId="0">
      <selection activeCell="I69" sqref="I69"/>
    </sheetView>
  </sheetViews>
  <sheetFormatPr defaultRowHeight="12.75"/>
  <cols>
    <col min="1" max="1" width="53.42578125" bestFit="1" customWidth="1"/>
    <col min="4" max="4" width="11.140625" bestFit="1" customWidth="1"/>
    <col min="5" max="5" width="31.5703125" bestFit="1" customWidth="1"/>
  </cols>
  <sheetData>
    <row r="1" spans="1:5">
      <c r="A1" s="85" t="s">
        <v>88</v>
      </c>
      <c r="B1" s="85"/>
      <c r="C1" s="85"/>
      <c r="D1" s="85"/>
      <c r="E1" s="84"/>
    </row>
    <row r="2" spans="1:5">
      <c r="A2" s="84"/>
      <c r="B2" s="84"/>
      <c r="C2" s="84"/>
      <c r="D2" s="84"/>
      <c r="E2" s="84"/>
    </row>
    <row r="3" spans="1:5">
      <c r="A3" s="85" t="s">
        <v>89</v>
      </c>
      <c r="B3" s="85"/>
      <c r="C3" s="85"/>
      <c r="D3" s="85"/>
      <c r="E3" s="85"/>
    </row>
    <row r="4" spans="1:5">
      <c r="A4" s="85" t="s">
        <v>2</v>
      </c>
      <c r="B4" s="85"/>
      <c r="C4" s="85"/>
      <c r="D4" s="85"/>
      <c r="E4" s="84"/>
    </row>
    <row r="5" spans="1:5">
      <c r="A5" s="85"/>
      <c r="B5" s="85"/>
      <c r="C5" s="85"/>
      <c r="D5" s="85"/>
      <c r="E5" s="84"/>
    </row>
    <row r="6" spans="1:5">
      <c r="A6" s="85"/>
      <c r="B6" s="86"/>
      <c r="C6" s="85"/>
      <c r="D6" s="114" t="s">
        <v>3</v>
      </c>
      <c r="E6" s="87" t="s">
        <v>157</v>
      </c>
    </row>
    <row r="7" spans="1:5">
      <c r="A7" s="84"/>
      <c r="B7" s="85"/>
      <c r="C7" s="85"/>
      <c r="D7" s="85"/>
      <c r="E7" s="84"/>
    </row>
    <row r="8" spans="1:5">
      <c r="A8" s="92" t="s">
        <v>4</v>
      </c>
      <c r="B8" s="92" t="s">
        <v>5</v>
      </c>
      <c r="C8" s="92" t="s">
        <v>6</v>
      </c>
      <c r="D8" s="92" t="s">
        <v>7</v>
      </c>
      <c r="E8" s="92" t="s">
        <v>8</v>
      </c>
    </row>
    <row r="9" spans="1:5" ht="13.5" thickBot="1">
      <c r="A9" s="93" t="s">
        <v>9</v>
      </c>
      <c r="B9" s="92"/>
      <c r="C9" s="92"/>
      <c r="D9" s="174">
        <v>1749813</v>
      </c>
      <c r="E9" s="92"/>
    </row>
    <row r="10" spans="1:5">
      <c r="A10" s="95" t="s">
        <v>10</v>
      </c>
      <c r="B10" s="165"/>
      <c r="C10" s="127"/>
      <c r="D10" s="94"/>
      <c r="E10" s="84"/>
    </row>
    <row r="11" spans="1:5">
      <c r="A11" s="95"/>
      <c r="B11" s="169" t="s">
        <v>158</v>
      </c>
      <c r="C11" s="127">
        <v>13</v>
      </c>
      <c r="D11" s="94">
        <v>148671</v>
      </c>
      <c r="E11" s="84" t="s">
        <v>140</v>
      </c>
    </row>
    <row r="12" spans="1:5">
      <c r="A12" s="95"/>
      <c r="B12" s="169" t="s">
        <v>158</v>
      </c>
      <c r="C12" s="127">
        <v>14</v>
      </c>
      <c r="D12" s="94">
        <v>160364</v>
      </c>
      <c r="E12" s="89" t="s">
        <v>127</v>
      </c>
    </row>
    <row r="13" spans="1:5">
      <c r="A13" s="95"/>
      <c r="B13" s="169"/>
      <c r="C13" s="89"/>
      <c r="D13" s="96"/>
      <c r="E13" s="89"/>
    </row>
    <row r="14" spans="1:5">
      <c r="A14" s="134"/>
      <c r="B14" s="169"/>
      <c r="C14" s="101"/>
      <c r="D14" s="102"/>
      <c r="E14" s="89"/>
    </row>
    <row r="15" spans="1:5">
      <c r="A15" s="134"/>
      <c r="B15" s="126"/>
      <c r="C15" s="101"/>
      <c r="D15" s="102"/>
      <c r="E15" s="89"/>
    </row>
    <row r="16" spans="1:5" ht="13.5" thickBot="1">
      <c r="A16" s="148" t="s">
        <v>13</v>
      </c>
      <c r="B16" s="149"/>
      <c r="C16" s="150"/>
      <c r="D16" s="175">
        <f>D9+D12+D13+D11</f>
        <v>2058848</v>
      </c>
      <c r="E16" s="90"/>
    </row>
    <row r="17" spans="1:5">
      <c r="A17" s="99" t="s">
        <v>18</v>
      </c>
      <c r="B17" s="100"/>
      <c r="C17" s="101"/>
      <c r="D17" s="102">
        <v>103015</v>
      </c>
      <c r="E17" s="101"/>
    </row>
    <row r="18" spans="1:5">
      <c r="A18" s="88" t="s">
        <v>19</v>
      </c>
      <c r="B18" s="169" t="s">
        <v>158</v>
      </c>
      <c r="C18" s="127">
        <v>13</v>
      </c>
      <c r="D18" s="96">
        <v>17171</v>
      </c>
      <c r="E18" s="126" t="s">
        <v>90</v>
      </c>
    </row>
    <row r="19" spans="1:5">
      <c r="A19" s="103"/>
      <c r="B19" s="101"/>
      <c r="C19" s="101"/>
      <c r="D19" s="102"/>
      <c r="E19" s="89"/>
    </row>
    <row r="20" spans="1:5" ht="13.5" thickBot="1">
      <c r="A20" s="148" t="s">
        <v>20</v>
      </c>
      <c r="B20" s="150"/>
      <c r="C20" s="150"/>
      <c r="D20" s="151">
        <f>SUM(D17:D19)</f>
        <v>120186</v>
      </c>
      <c r="E20" s="90"/>
    </row>
    <row r="21" spans="1:5">
      <c r="A21" s="99" t="s">
        <v>21</v>
      </c>
      <c r="B21" s="104"/>
      <c r="C21" s="104"/>
      <c r="D21" s="105">
        <v>0</v>
      </c>
      <c r="E21" s="106"/>
    </row>
    <row r="22" spans="1:5">
      <c r="A22" s="88" t="s">
        <v>22</v>
      </c>
      <c r="B22" s="84"/>
      <c r="C22" s="89"/>
      <c r="D22" s="96">
        <v>0</v>
      </c>
      <c r="E22" s="89"/>
    </row>
    <row r="23" spans="1:5">
      <c r="A23" s="103"/>
      <c r="B23" s="99"/>
      <c r="C23" s="99"/>
      <c r="D23" s="102"/>
      <c r="E23" s="101"/>
    </row>
    <row r="24" spans="1:5" ht="13.5" thickBot="1">
      <c r="A24" s="97" t="s">
        <v>23</v>
      </c>
      <c r="B24" s="97"/>
      <c r="C24" s="97"/>
      <c r="D24" s="98">
        <f>SUM(D21:D23)</f>
        <v>0</v>
      </c>
      <c r="E24" s="90"/>
    </row>
    <row r="25" spans="1:5">
      <c r="A25" s="99" t="s">
        <v>24</v>
      </c>
      <c r="B25" s="99"/>
      <c r="C25" s="99"/>
      <c r="D25" s="102"/>
      <c r="E25" s="101"/>
    </row>
    <row r="26" spans="1:5">
      <c r="A26" s="103" t="s">
        <v>25</v>
      </c>
      <c r="B26" s="169"/>
      <c r="C26" s="99"/>
      <c r="D26" s="102"/>
      <c r="E26" s="89"/>
    </row>
    <row r="27" spans="1:5">
      <c r="A27" s="103"/>
      <c r="B27" s="165"/>
      <c r="C27" s="99"/>
      <c r="D27" s="102"/>
      <c r="E27" s="89"/>
    </row>
    <row r="28" spans="1:5">
      <c r="A28" s="103"/>
      <c r="B28" s="165"/>
      <c r="C28" s="99"/>
      <c r="D28" s="102"/>
      <c r="E28" s="101"/>
    </row>
    <row r="29" spans="1:5" ht="13.5" thickBot="1">
      <c r="A29" s="148" t="s">
        <v>26</v>
      </c>
      <c r="B29" s="152"/>
      <c r="C29" s="148"/>
      <c r="D29" s="151">
        <f>SUM(D25:D28)</f>
        <v>0</v>
      </c>
      <c r="E29" s="90"/>
    </row>
    <row r="30" spans="1:5">
      <c r="A30" s="128" t="s">
        <v>27</v>
      </c>
      <c r="B30" s="131"/>
      <c r="C30" s="130"/>
      <c r="D30" s="105">
        <v>1044</v>
      </c>
      <c r="E30" s="104"/>
    </row>
    <row r="31" spans="1:5">
      <c r="A31" s="128" t="s">
        <v>91</v>
      </c>
      <c r="B31" s="169" t="s">
        <v>158</v>
      </c>
      <c r="C31" s="167">
        <v>24</v>
      </c>
      <c r="D31" s="105">
        <v>23</v>
      </c>
      <c r="E31" s="89" t="s">
        <v>92</v>
      </c>
    </row>
    <row r="32" spans="1:5">
      <c r="A32" s="145"/>
      <c r="B32" s="169"/>
      <c r="C32" s="168"/>
      <c r="D32" s="146"/>
      <c r="E32" s="89"/>
    </row>
    <row r="33" spans="1:5">
      <c r="A33" s="116"/>
      <c r="B33" s="169"/>
      <c r="C33" s="116"/>
      <c r="D33" s="117"/>
      <c r="E33" s="89"/>
    </row>
    <row r="34" spans="1:5">
      <c r="A34" s="116"/>
      <c r="B34" s="126"/>
      <c r="C34" s="116"/>
      <c r="D34" s="117"/>
      <c r="E34" s="89"/>
    </row>
    <row r="35" spans="1:5">
      <c r="A35" s="147" t="s">
        <v>28</v>
      </c>
      <c r="B35" s="131"/>
      <c r="C35" s="129"/>
      <c r="D35" s="105">
        <v>0</v>
      </c>
      <c r="E35" s="89"/>
    </row>
    <row r="36" spans="1:5" ht="13.5" thickBot="1">
      <c r="A36" s="150" t="s">
        <v>30</v>
      </c>
      <c r="B36" s="153"/>
      <c r="C36" s="148"/>
      <c r="D36" s="151">
        <f>SUM(D30:D35)</f>
        <v>1067</v>
      </c>
      <c r="E36" s="107"/>
    </row>
    <row r="37" spans="1:5">
      <c r="A37" s="104" t="s">
        <v>31</v>
      </c>
      <c r="B37" s="104"/>
      <c r="C37" s="104"/>
      <c r="D37" s="105">
        <v>238515</v>
      </c>
      <c r="E37" s="104"/>
    </row>
    <row r="38" spans="1:5">
      <c r="A38" s="136" t="s">
        <v>32</v>
      </c>
      <c r="B38" s="169"/>
      <c r="C38" s="91"/>
      <c r="D38" s="96">
        <v>0</v>
      </c>
      <c r="E38" s="126"/>
    </row>
    <row r="39" spans="1:5">
      <c r="A39" s="166"/>
      <c r="B39" s="169" t="s">
        <v>158</v>
      </c>
      <c r="C39" s="127">
        <v>13</v>
      </c>
      <c r="D39" s="102">
        <v>30974</v>
      </c>
      <c r="E39" s="89" t="s">
        <v>93</v>
      </c>
    </row>
    <row r="40" spans="1:5">
      <c r="A40" s="166"/>
      <c r="B40" s="169"/>
      <c r="C40" s="99"/>
      <c r="D40" s="102"/>
      <c r="E40" s="89"/>
    </row>
    <row r="41" spans="1:5">
      <c r="A41" s="136"/>
      <c r="B41" s="126"/>
      <c r="C41" s="99"/>
      <c r="D41" s="102"/>
      <c r="E41" s="137"/>
    </row>
    <row r="42" spans="1:5" ht="13.5" thickBot="1">
      <c r="A42" s="148" t="s">
        <v>34</v>
      </c>
      <c r="B42" s="148"/>
      <c r="C42" s="148"/>
      <c r="D42" s="151">
        <f>SUM(D37:D41)</f>
        <v>269489</v>
      </c>
      <c r="E42" s="109"/>
    </row>
    <row r="43" spans="1:5">
      <c r="A43" s="104" t="s">
        <v>35</v>
      </c>
      <c r="B43" s="169"/>
      <c r="C43" s="104"/>
      <c r="D43" s="105">
        <v>211654</v>
      </c>
      <c r="E43" s="104"/>
    </row>
    <row r="44" spans="1:5">
      <c r="A44" s="115" t="s">
        <v>36</v>
      </c>
      <c r="B44" s="169" t="s">
        <v>158</v>
      </c>
      <c r="C44" s="127">
        <v>13</v>
      </c>
      <c r="D44" s="96">
        <v>33418</v>
      </c>
      <c r="E44" s="89" t="s">
        <v>93</v>
      </c>
    </row>
    <row r="45" spans="1:5">
      <c r="A45" s="88"/>
      <c r="B45" s="169" t="s">
        <v>158</v>
      </c>
      <c r="C45" s="91">
        <v>14</v>
      </c>
      <c r="D45" s="96">
        <v>2418</v>
      </c>
      <c r="E45" s="89" t="s">
        <v>94</v>
      </c>
    </row>
    <row r="46" spans="1:5" ht="13.5" thickBot="1">
      <c r="A46" s="103"/>
      <c r="B46" s="169"/>
      <c r="C46" s="99"/>
      <c r="D46" s="102">
        <v>0</v>
      </c>
      <c r="E46" s="143">
        <v>0</v>
      </c>
    </row>
    <row r="47" spans="1:5" ht="13.5" thickBot="1">
      <c r="A47" s="154" t="s">
        <v>39</v>
      </c>
      <c r="B47" s="155"/>
      <c r="C47" s="155"/>
      <c r="D47" s="156">
        <f>SUM(D43:D46)</f>
        <v>247490</v>
      </c>
      <c r="E47" s="142"/>
    </row>
    <row r="48" spans="1:5">
      <c r="A48" s="131" t="s">
        <v>49</v>
      </c>
      <c r="B48" s="131"/>
      <c r="C48" s="131"/>
      <c r="D48" s="140">
        <v>9150</v>
      </c>
      <c r="E48" s="141"/>
    </row>
    <row r="49" spans="1:5">
      <c r="A49" s="116" t="s">
        <v>50</v>
      </c>
      <c r="B49" s="169" t="s">
        <v>158</v>
      </c>
      <c r="C49" s="127">
        <v>13</v>
      </c>
      <c r="D49" s="117">
        <v>366</v>
      </c>
      <c r="E49" s="139"/>
    </row>
    <row r="50" spans="1:5">
      <c r="A50" s="116"/>
      <c r="B50" s="169" t="s">
        <v>158</v>
      </c>
      <c r="C50" s="116">
        <v>14</v>
      </c>
      <c r="D50" s="117">
        <v>261</v>
      </c>
      <c r="E50" s="139"/>
    </row>
    <row r="51" spans="1:5">
      <c r="A51" s="132"/>
      <c r="B51" s="169" t="s">
        <v>158</v>
      </c>
      <c r="C51" s="132">
        <v>19</v>
      </c>
      <c r="D51" s="133">
        <v>1814</v>
      </c>
      <c r="E51" s="139"/>
    </row>
    <row r="52" spans="1:5" ht="13.5" thickBot="1">
      <c r="A52" s="132"/>
      <c r="B52" s="169"/>
      <c r="C52" s="132"/>
      <c r="D52" s="133"/>
      <c r="E52" s="139"/>
    </row>
    <row r="53" spans="1:5" ht="13.5" thickBot="1">
      <c r="A53" s="157" t="s">
        <v>52</v>
      </c>
      <c r="B53" s="158"/>
      <c r="C53" s="158"/>
      <c r="D53" s="159">
        <f>D48+D49+D50+D51+D52</f>
        <v>11591</v>
      </c>
      <c r="E53" s="144"/>
    </row>
    <row r="54" spans="1:5">
      <c r="A54" s="131" t="s">
        <v>57</v>
      </c>
      <c r="B54" s="131"/>
      <c r="C54" s="131"/>
      <c r="D54" s="140">
        <v>933</v>
      </c>
      <c r="E54" s="131"/>
    </row>
    <row r="55" spans="1:5">
      <c r="A55" s="108" t="s">
        <v>58</v>
      </c>
      <c r="B55" s="169"/>
      <c r="C55" s="104"/>
      <c r="D55" s="105"/>
      <c r="E55" s="138" t="s">
        <v>95</v>
      </c>
    </row>
    <row r="56" spans="1:5">
      <c r="A56" s="88"/>
      <c r="B56" s="91"/>
      <c r="C56" s="91"/>
      <c r="D56" s="96"/>
      <c r="E56" s="89"/>
    </row>
    <row r="57" spans="1:5" ht="13.5" thickBot="1">
      <c r="A57" s="148" t="s">
        <v>60</v>
      </c>
      <c r="B57" s="148"/>
      <c r="C57" s="148"/>
      <c r="D57" s="151">
        <f>SUM(D54:D56)</f>
        <v>933</v>
      </c>
      <c r="E57" s="107"/>
    </row>
    <row r="58" spans="1:5">
      <c r="A58" s="104" t="s">
        <v>61</v>
      </c>
      <c r="B58" s="104"/>
      <c r="C58" s="104"/>
      <c r="D58" s="105">
        <v>30</v>
      </c>
      <c r="E58" s="106"/>
    </row>
    <row r="59" spans="1:5">
      <c r="A59" s="88" t="s">
        <v>62</v>
      </c>
      <c r="B59" s="169"/>
      <c r="C59" s="91"/>
      <c r="D59" s="105"/>
      <c r="E59" s="89" t="s">
        <v>96</v>
      </c>
    </row>
    <row r="60" spans="1:5">
      <c r="A60" s="88"/>
      <c r="B60" s="91"/>
      <c r="C60" s="91"/>
      <c r="D60" s="105"/>
      <c r="E60" s="89"/>
    </row>
    <row r="61" spans="1:5" ht="13.5" thickBot="1">
      <c r="A61" s="148" t="s">
        <v>64</v>
      </c>
      <c r="B61" s="148"/>
      <c r="C61" s="148"/>
      <c r="D61" s="151">
        <f>SUM(D58:D60)</f>
        <v>30</v>
      </c>
      <c r="E61" s="107"/>
    </row>
    <row r="62" spans="1:5">
      <c r="A62" s="110" t="s">
        <v>65</v>
      </c>
      <c r="B62" s="110"/>
      <c r="C62" s="110"/>
      <c r="D62" s="111">
        <v>307</v>
      </c>
      <c r="E62" s="112"/>
    </row>
    <row r="63" spans="1:5">
      <c r="A63" s="108" t="s">
        <v>66</v>
      </c>
      <c r="B63" s="169"/>
      <c r="C63" s="91"/>
      <c r="D63" s="105"/>
      <c r="E63" s="89" t="s">
        <v>97</v>
      </c>
    </row>
    <row r="64" spans="1:5">
      <c r="A64" s="108"/>
      <c r="B64" s="91"/>
      <c r="C64" s="91"/>
      <c r="D64" s="105"/>
      <c r="E64" s="89"/>
    </row>
    <row r="65" spans="1:5" ht="13.5" thickBot="1">
      <c r="A65" s="148" t="s">
        <v>67</v>
      </c>
      <c r="B65" s="148"/>
      <c r="C65" s="148"/>
      <c r="D65" s="151">
        <f>SUM(D62:D64)</f>
        <v>307</v>
      </c>
      <c r="E65" s="107"/>
    </row>
    <row r="66" spans="1:5">
      <c r="A66" s="104" t="s">
        <v>68</v>
      </c>
      <c r="B66" s="91"/>
      <c r="C66" s="104"/>
      <c r="D66" s="105">
        <v>9</v>
      </c>
      <c r="E66" s="106"/>
    </row>
    <row r="67" spans="1:5">
      <c r="A67" s="88" t="s">
        <v>69</v>
      </c>
      <c r="B67" s="169"/>
      <c r="C67" s="91"/>
      <c r="D67" s="96"/>
      <c r="E67" s="89" t="s">
        <v>98</v>
      </c>
    </row>
    <row r="68" spans="1:5">
      <c r="A68" s="88"/>
      <c r="B68" s="113"/>
      <c r="C68" s="91"/>
      <c r="D68" s="96"/>
      <c r="E68" s="89"/>
    </row>
    <row r="69" spans="1:5" ht="13.5" thickBot="1">
      <c r="A69" s="160" t="s">
        <v>70</v>
      </c>
      <c r="B69" s="160"/>
      <c r="C69" s="160"/>
      <c r="D69" s="161">
        <f>SUM(D66:D68)</f>
        <v>9</v>
      </c>
      <c r="E69" s="118"/>
    </row>
    <row r="70" spans="1:5">
      <c r="A70" s="119" t="s">
        <v>71</v>
      </c>
      <c r="B70" s="120"/>
      <c r="C70" s="120"/>
      <c r="D70" s="121">
        <v>50</v>
      </c>
      <c r="E70" s="122"/>
    </row>
    <row r="71" spans="1:5">
      <c r="A71" s="123" t="s">
        <v>72</v>
      </c>
      <c r="B71" s="169"/>
      <c r="C71" s="116"/>
      <c r="D71" s="117">
        <v>0</v>
      </c>
      <c r="E71" s="124" t="s">
        <v>99</v>
      </c>
    </row>
    <row r="72" spans="1:5">
      <c r="A72" s="123"/>
      <c r="B72" s="126"/>
      <c r="C72" s="116">
        <v>0</v>
      </c>
      <c r="D72" s="117">
        <v>0</v>
      </c>
      <c r="E72" s="124"/>
    </row>
    <row r="73" spans="1:5" ht="13.5" thickBot="1">
      <c r="A73" s="162" t="s">
        <v>74</v>
      </c>
      <c r="B73" s="163"/>
      <c r="C73" s="163"/>
      <c r="D73" s="164">
        <f>SUM(D70:D72)</f>
        <v>50</v>
      </c>
      <c r="E73" s="125"/>
    </row>
    <row r="74" spans="1:5">
      <c r="A74" s="119" t="s">
        <v>75</v>
      </c>
      <c r="B74" s="120"/>
      <c r="C74" s="120"/>
      <c r="D74" s="121">
        <v>46611</v>
      </c>
      <c r="E74" s="122"/>
    </row>
    <row r="75" spans="1:5">
      <c r="A75" s="123" t="s">
        <v>76</v>
      </c>
      <c r="B75" s="169"/>
      <c r="C75" s="127"/>
      <c r="D75" s="117">
        <v>0</v>
      </c>
      <c r="E75" s="135"/>
    </row>
    <row r="76" spans="1:5">
      <c r="A76" s="123"/>
      <c r="B76" s="169" t="s">
        <v>158</v>
      </c>
      <c r="C76" s="116">
        <v>14</v>
      </c>
      <c r="D76" s="117">
        <v>7978</v>
      </c>
      <c r="E76" s="135" t="s">
        <v>100</v>
      </c>
    </row>
    <row r="77" spans="1:5" ht="13.5" thickBot="1">
      <c r="A77" s="162" t="s">
        <v>78</v>
      </c>
      <c r="B77" s="163"/>
      <c r="C77" s="163"/>
      <c r="D77" s="164">
        <f>SUM(D74:D76)</f>
        <v>54589</v>
      </c>
      <c r="E77" s="125"/>
    </row>
    <row r="78" spans="1:5">
      <c r="A78" s="84"/>
      <c r="B78" s="84"/>
      <c r="C78" s="84"/>
      <c r="D78" s="172">
        <f>D16+D20+D36+D42+D47+D53+D57+D61+D65+D69+D73+D76</f>
        <v>2717978</v>
      </c>
      <c r="E78" s="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workbookViewId="0">
      <selection activeCell="D15" sqref="D15"/>
    </sheetView>
  </sheetViews>
  <sheetFormatPr defaultRowHeight="12.75"/>
  <cols>
    <col min="1" max="1" width="55.28515625" bestFit="1" customWidth="1"/>
    <col min="4" max="4" width="10.5703125" bestFit="1" customWidth="1"/>
    <col min="5" max="5" width="35.5703125" bestFit="1" customWidth="1"/>
  </cols>
  <sheetData>
    <row r="1" spans="1:5">
      <c r="A1" s="85" t="s">
        <v>0</v>
      </c>
      <c r="B1" s="85"/>
      <c r="C1" s="85"/>
      <c r="D1" s="85"/>
      <c r="E1" s="84"/>
    </row>
    <row r="2" spans="1:5">
      <c r="A2" s="84"/>
      <c r="B2" s="84"/>
      <c r="C2" s="84"/>
      <c r="D2" s="84"/>
      <c r="E2" s="84"/>
    </row>
    <row r="3" spans="1:5">
      <c r="A3" s="85" t="s">
        <v>1</v>
      </c>
      <c r="B3" s="85"/>
      <c r="C3" s="85"/>
      <c r="D3" s="85"/>
      <c r="E3" s="85"/>
    </row>
    <row r="4" spans="1:5">
      <c r="A4" s="85" t="s">
        <v>2</v>
      </c>
      <c r="B4" s="85"/>
      <c r="C4" s="85"/>
      <c r="D4" s="85"/>
      <c r="E4" s="84"/>
    </row>
    <row r="5" spans="1:5">
      <c r="A5" s="85"/>
      <c r="B5" s="85"/>
      <c r="C5" s="85"/>
      <c r="D5" s="85"/>
      <c r="E5" s="84"/>
    </row>
    <row r="6" spans="1:5">
      <c r="A6" s="85"/>
      <c r="B6" s="86"/>
      <c r="C6" s="85"/>
      <c r="D6" s="114" t="s">
        <v>3</v>
      </c>
      <c r="E6" s="87" t="s">
        <v>157</v>
      </c>
    </row>
    <row r="7" spans="1:5">
      <c r="A7" s="84"/>
      <c r="B7" s="85"/>
      <c r="C7" s="85"/>
      <c r="D7" s="85"/>
      <c r="E7" s="84"/>
    </row>
    <row r="8" spans="1:5">
      <c r="A8" s="47" t="s">
        <v>4</v>
      </c>
      <c r="B8" s="47" t="s">
        <v>5</v>
      </c>
      <c r="C8" s="47" t="s">
        <v>6</v>
      </c>
      <c r="D8" s="47" t="s">
        <v>7</v>
      </c>
      <c r="E8" s="47" t="s">
        <v>8</v>
      </c>
    </row>
    <row r="9" spans="1:5">
      <c r="A9" s="48" t="s">
        <v>9</v>
      </c>
      <c r="B9" s="47"/>
      <c r="C9" s="47"/>
      <c r="D9" s="178">
        <v>1524588</v>
      </c>
      <c r="E9" s="47"/>
    </row>
    <row r="10" spans="1:5">
      <c r="A10" s="44"/>
      <c r="B10" s="116"/>
      <c r="C10" s="46"/>
      <c r="D10" s="45"/>
      <c r="E10" s="44"/>
    </row>
    <row r="11" spans="1:5">
      <c r="A11" s="44" t="s">
        <v>10</v>
      </c>
      <c r="B11" s="1" t="s">
        <v>159</v>
      </c>
      <c r="C11" s="43">
        <v>13</v>
      </c>
      <c r="D11" s="117">
        <v>138282</v>
      </c>
      <c r="E11" s="43" t="s">
        <v>11</v>
      </c>
    </row>
    <row r="12" spans="1:5">
      <c r="A12" s="42"/>
      <c r="B12" s="1" t="s">
        <v>159</v>
      </c>
      <c r="C12" s="138">
        <v>14</v>
      </c>
      <c r="D12" s="105">
        <v>150287</v>
      </c>
      <c r="E12" s="138" t="s">
        <v>12</v>
      </c>
    </row>
    <row r="13" spans="1:5">
      <c r="A13" s="95"/>
      <c r="B13" s="99"/>
      <c r="C13" s="89"/>
      <c r="D13" s="96"/>
      <c r="E13" s="138"/>
    </row>
    <row r="14" spans="1:5">
      <c r="A14" s="134"/>
      <c r="B14" s="99"/>
      <c r="C14" s="101"/>
      <c r="D14" s="102"/>
      <c r="E14" s="138"/>
    </row>
    <row r="15" spans="1:5" ht="13.5" thickBot="1">
      <c r="A15" s="7" t="s">
        <v>13</v>
      </c>
      <c r="B15" s="41"/>
      <c r="C15" s="7"/>
      <c r="D15" s="173">
        <f>D9+D10+D11+D12+D13+D14</f>
        <v>1813157</v>
      </c>
      <c r="E15" s="90"/>
    </row>
    <row r="16" spans="1:5">
      <c r="A16" s="99" t="s">
        <v>14</v>
      </c>
      <c r="B16" s="100"/>
      <c r="C16" s="101"/>
      <c r="D16" s="102">
        <v>6048</v>
      </c>
      <c r="E16" s="101"/>
    </row>
    <row r="17" spans="1:5">
      <c r="A17" s="40" t="s">
        <v>15</v>
      </c>
      <c r="B17" s="1" t="s">
        <v>159</v>
      </c>
      <c r="C17" s="101">
        <v>13</v>
      </c>
      <c r="D17" s="102">
        <v>1008</v>
      </c>
      <c r="E17" s="89" t="s">
        <v>16</v>
      </c>
    </row>
    <row r="18" spans="1:5">
      <c r="A18" s="28" t="s">
        <v>17</v>
      </c>
      <c r="B18" s="39"/>
      <c r="C18" s="28"/>
      <c r="D18" s="27">
        <f>D16+D17</f>
        <v>7056</v>
      </c>
      <c r="E18" s="101"/>
    </row>
    <row r="19" spans="1:5">
      <c r="A19" s="38" t="s">
        <v>18</v>
      </c>
      <c r="B19" s="100"/>
      <c r="C19" s="36"/>
      <c r="D19" s="37">
        <v>58535</v>
      </c>
      <c r="E19" s="36"/>
    </row>
    <row r="20" spans="1:5">
      <c r="A20" s="88" t="s">
        <v>19</v>
      </c>
      <c r="B20" s="1" t="s">
        <v>159</v>
      </c>
      <c r="C20" s="89">
        <v>13</v>
      </c>
      <c r="D20" s="96">
        <v>9676</v>
      </c>
      <c r="E20" s="89" t="s">
        <v>16</v>
      </c>
    </row>
    <row r="21" spans="1:5">
      <c r="A21" s="35" t="s">
        <v>20</v>
      </c>
      <c r="B21" s="35"/>
      <c r="C21" s="35"/>
      <c r="D21" s="34">
        <f>D19+D20</f>
        <v>68211</v>
      </c>
      <c r="E21" s="33"/>
    </row>
    <row r="22" spans="1:5">
      <c r="A22" s="32" t="s">
        <v>21</v>
      </c>
      <c r="B22" s="104"/>
      <c r="C22" s="104"/>
      <c r="D22" s="105">
        <v>0</v>
      </c>
      <c r="E22" s="106"/>
    </row>
    <row r="23" spans="1:5" ht="12.6" customHeight="1">
      <c r="A23" s="88" t="s">
        <v>22</v>
      </c>
      <c r="B23" s="116"/>
      <c r="C23" s="89">
        <v>0</v>
      </c>
      <c r="D23" s="96">
        <v>0</v>
      </c>
      <c r="E23" s="89"/>
    </row>
    <row r="24" spans="1:5" ht="13.5" thickBot="1">
      <c r="A24" s="97" t="s">
        <v>23</v>
      </c>
      <c r="B24" s="97"/>
      <c r="C24" s="97"/>
      <c r="D24" s="98">
        <f>SUM(D22:D23)</f>
        <v>0</v>
      </c>
      <c r="E24" s="90"/>
    </row>
    <row r="25" spans="1:5">
      <c r="A25" s="99" t="s">
        <v>24</v>
      </c>
      <c r="B25" s="99"/>
      <c r="C25" s="99"/>
      <c r="D25" s="102">
        <v>0</v>
      </c>
      <c r="E25" s="101"/>
    </row>
    <row r="26" spans="1:5">
      <c r="A26" s="103" t="s">
        <v>25</v>
      </c>
      <c r="B26" s="91"/>
      <c r="C26" s="99"/>
      <c r="D26" s="102">
        <v>0</v>
      </c>
      <c r="E26" s="89"/>
    </row>
    <row r="27" spans="1:5" ht="13.5" thickBot="1">
      <c r="A27" s="97" t="s">
        <v>26</v>
      </c>
      <c r="B27" s="97"/>
      <c r="C27" s="97"/>
      <c r="D27" s="98">
        <f>SUM(D25:D26)</f>
        <v>0</v>
      </c>
      <c r="E27" s="90"/>
    </row>
    <row r="28" spans="1:5">
      <c r="A28" s="104" t="s">
        <v>27</v>
      </c>
      <c r="B28" s="84"/>
      <c r="C28" s="104">
        <v>0</v>
      </c>
      <c r="D28" s="105">
        <v>224</v>
      </c>
      <c r="E28" s="104"/>
    </row>
    <row r="29" spans="1:5">
      <c r="A29" s="115" t="s">
        <v>28</v>
      </c>
      <c r="B29" s="1"/>
      <c r="C29" s="30"/>
      <c r="D29" s="96">
        <v>0</v>
      </c>
      <c r="E29" s="89" t="s">
        <v>29</v>
      </c>
    </row>
    <row r="30" spans="1:5" ht="13.5" thickBot="1">
      <c r="A30" s="150" t="s">
        <v>30</v>
      </c>
      <c r="B30" s="153"/>
      <c r="C30" s="148"/>
      <c r="D30" s="6">
        <f>D28+D29</f>
        <v>224</v>
      </c>
      <c r="E30" s="107"/>
    </row>
    <row r="31" spans="1:5">
      <c r="A31" s="104" t="s">
        <v>31</v>
      </c>
      <c r="B31" s="32"/>
      <c r="C31" s="104"/>
      <c r="D31" s="105">
        <v>229681</v>
      </c>
      <c r="E31" s="104"/>
    </row>
    <row r="32" spans="1:5">
      <c r="A32" s="147" t="s">
        <v>32</v>
      </c>
      <c r="B32" s="1" t="s">
        <v>159</v>
      </c>
      <c r="C32" s="31">
        <v>13</v>
      </c>
      <c r="D32" s="96">
        <v>26690</v>
      </c>
      <c r="E32" s="89" t="s">
        <v>16</v>
      </c>
    </row>
    <row r="33" spans="1:5">
      <c r="A33" s="147"/>
      <c r="B33" s="1" t="s">
        <v>159</v>
      </c>
      <c r="C33" s="30">
        <v>14</v>
      </c>
      <c r="D33" s="102">
        <v>775</v>
      </c>
      <c r="E33" s="89" t="s">
        <v>33</v>
      </c>
    </row>
    <row r="34" spans="1:5">
      <c r="A34" s="88"/>
      <c r="B34" s="1"/>
      <c r="C34" s="99">
        <v>0</v>
      </c>
      <c r="D34" s="102">
        <v>0</v>
      </c>
      <c r="E34" s="89" t="s">
        <v>128</v>
      </c>
    </row>
    <row r="35" spans="1:5" ht="13.5" thickBot="1">
      <c r="A35" s="7" t="s">
        <v>34</v>
      </c>
      <c r="B35" s="7"/>
      <c r="C35" s="7"/>
      <c r="D35" s="6">
        <f>SUM(D31:D34)</f>
        <v>257146</v>
      </c>
      <c r="E35" s="109"/>
    </row>
    <row r="36" spans="1:5">
      <c r="A36" s="104" t="s">
        <v>35</v>
      </c>
      <c r="B36" s="104"/>
      <c r="C36" s="104"/>
      <c r="D36" s="105">
        <v>258696</v>
      </c>
      <c r="E36" s="104"/>
    </row>
    <row r="37" spans="1:5">
      <c r="A37" s="88" t="s">
        <v>36</v>
      </c>
      <c r="B37" s="1" t="s">
        <v>159</v>
      </c>
      <c r="C37" s="91">
        <v>13</v>
      </c>
      <c r="D37" s="29">
        <v>38254</v>
      </c>
      <c r="E37" s="89" t="s">
        <v>37</v>
      </c>
    </row>
    <row r="38" spans="1:5">
      <c r="A38" s="88"/>
      <c r="B38" s="1" t="s">
        <v>159</v>
      </c>
      <c r="C38" s="91">
        <v>14</v>
      </c>
      <c r="D38" s="96">
        <v>5270</v>
      </c>
      <c r="E38" s="89" t="s">
        <v>38</v>
      </c>
    </row>
    <row r="39" spans="1:5">
      <c r="A39" s="103"/>
      <c r="B39" s="99"/>
      <c r="C39" s="99"/>
      <c r="D39" s="102"/>
      <c r="E39" s="89"/>
    </row>
    <row r="40" spans="1:5">
      <c r="A40" s="28" t="s">
        <v>39</v>
      </c>
      <c r="B40" s="28"/>
      <c r="C40" s="28"/>
      <c r="D40" s="27">
        <f>SUM(D36:D39)</f>
        <v>302220</v>
      </c>
      <c r="E40" s="118"/>
    </row>
    <row r="41" spans="1:5">
      <c r="A41" s="116" t="s">
        <v>40</v>
      </c>
      <c r="B41" s="116"/>
      <c r="C41" s="116"/>
      <c r="D41" s="117">
        <v>61100</v>
      </c>
      <c r="E41" s="139"/>
    </row>
    <row r="42" spans="1:5">
      <c r="A42" s="22" t="s">
        <v>41</v>
      </c>
      <c r="B42" s="1" t="s">
        <v>159</v>
      </c>
      <c r="C42" s="116">
        <v>13</v>
      </c>
      <c r="D42" s="117">
        <v>8636</v>
      </c>
      <c r="E42" s="89" t="s">
        <v>42</v>
      </c>
    </row>
    <row r="43" spans="1:5">
      <c r="A43" s="116"/>
      <c r="B43" s="1" t="s">
        <v>159</v>
      </c>
      <c r="C43" s="116">
        <v>14</v>
      </c>
      <c r="D43" s="117">
        <v>1256</v>
      </c>
      <c r="E43" s="89" t="s">
        <v>43</v>
      </c>
    </row>
    <row r="44" spans="1:5">
      <c r="A44" s="116"/>
      <c r="B44" s="1"/>
      <c r="C44" s="116"/>
      <c r="D44" s="117"/>
      <c r="E44" s="89"/>
    </row>
    <row r="45" spans="1:5">
      <c r="A45" s="9" t="s">
        <v>44</v>
      </c>
      <c r="B45" s="9"/>
      <c r="C45" s="9"/>
      <c r="D45" s="8">
        <f>SUM(D41:D44)</f>
        <v>70992</v>
      </c>
      <c r="E45" s="139"/>
    </row>
    <row r="46" spans="1:5">
      <c r="A46" s="22"/>
      <c r="B46" s="22"/>
      <c r="C46" s="22"/>
      <c r="D46" s="21"/>
      <c r="E46" s="139"/>
    </row>
    <row r="47" spans="1:5">
      <c r="A47" s="116" t="s">
        <v>45</v>
      </c>
      <c r="B47" s="1"/>
      <c r="C47" s="22"/>
      <c r="D47" s="21">
        <v>10860</v>
      </c>
      <c r="E47" s="139"/>
    </row>
    <row r="48" spans="1:5">
      <c r="A48" s="26" t="s">
        <v>46</v>
      </c>
      <c r="B48" s="1" t="s">
        <v>159</v>
      </c>
      <c r="C48" s="19">
        <v>13</v>
      </c>
      <c r="D48" s="18">
        <v>3222</v>
      </c>
      <c r="E48" s="143" t="s">
        <v>47</v>
      </c>
    </row>
    <row r="49" spans="1:5" ht="13.5" thickBot="1">
      <c r="A49" s="25"/>
      <c r="B49" s="1"/>
      <c r="C49" s="19">
        <v>0</v>
      </c>
      <c r="D49" s="18">
        <v>0</v>
      </c>
      <c r="E49" s="143"/>
    </row>
    <row r="50" spans="1:5" ht="13.5" thickBot="1">
      <c r="A50" s="157" t="s">
        <v>48</v>
      </c>
      <c r="B50" s="158"/>
      <c r="C50" s="158"/>
      <c r="D50" s="159">
        <f>D47+D48+D49</f>
        <v>14082</v>
      </c>
      <c r="E50" s="11"/>
    </row>
    <row r="51" spans="1:5">
      <c r="A51" s="116" t="s">
        <v>49</v>
      </c>
      <c r="B51" s="24"/>
      <c r="C51" s="24"/>
      <c r="D51" s="23">
        <v>29623</v>
      </c>
      <c r="E51" s="141"/>
    </row>
    <row r="52" spans="1:5">
      <c r="A52" s="22" t="s">
        <v>50</v>
      </c>
      <c r="B52" s="1"/>
      <c r="C52" s="22"/>
      <c r="D52" s="21">
        <v>0</v>
      </c>
      <c r="E52" s="139" t="s">
        <v>51</v>
      </c>
    </row>
    <row r="53" spans="1:5">
      <c r="A53" s="22"/>
      <c r="B53" s="1"/>
      <c r="C53" s="22"/>
      <c r="D53" s="21">
        <v>0</v>
      </c>
      <c r="E53" s="139"/>
    </row>
    <row r="54" spans="1:5" ht="13.5" customHeight="1">
      <c r="A54" s="22"/>
      <c r="B54" s="1"/>
      <c r="C54" s="22"/>
      <c r="D54" s="21"/>
      <c r="E54" s="139"/>
    </row>
    <row r="55" spans="1:5" ht="13.5" customHeight="1" thickBot="1">
      <c r="A55" s="20"/>
      <c r="B55" s="1"/>
      <c r="C55" s="19"/>
      <c r="D55" s="18"/>
      <c r="E55" s="139"/>
    </row>
    <row r="56" spans="1:5" ht="13.5" thickBot="1">
      <c r="A56" s="157" t="s">
        <v>52</v>
      </c>
      <c r="B56" s="17"/>
      <c r="C56" s="17"/>
      <c r="D56" s="16">
        <f>D51+D52+D53+D54+D55</f>
        <v>29623</v>
      </c>
      <c r="E56" s="143"/>
    </row>
    <row r="57" spans="1:5" ht="13.5" thickBot="1">
      <c r="A57" s="15" t="s">
        <v>53</v>
      </c>
      <c r="B57" s="14"/>
      <c r="C57" s="13"/>
      <c r="D57" s="12">
        <v>27492</v>
      </c>
      <c r="E57" s="11"/>
    </row>
    <row r="58" spans="1:5">
      <c r="A58" s="131" t="s">
        <v>54</v>
      </c>
      <c r="B58" s="1">
        <v>0</v>
      </c>
      <c r="C58" s="131">
        <v>0</v>
      </c>
      <c r="D58" s="140">
        <v>0</v>
      </c>
      <c r="E58" s="141" t="s">
        <v>55</v>
      </c>
    </row>
    <row r="59" spans="1:5">
      <c r="A59" s="10"/>
      <c r="B59" s="1"/>
      <c r="C59" s="116"/>
      <c r="D59" s="117"/>
      <c r="E59" s="141"/>
    </row>
    <row r="60" spans="1:5">
      <c r="A60" s="10"/>
      <c r="B60" s="1"/>
      <c r="C60" s="116"/>
      <c r="D60" s="117"/>
      <c r="E60" s="141"/>
    </row>
    <row r="61" spans="1:5" ht="13.5" thickBot="1">
      <c r="A61" s="7" t="s">
        <v>56</v>
      </c>
      <c r="B61" s="9"/>
      <c r="C61" s="9"/>
      <c r="D61" s="8">
        <f>D57+D58+D59+D60</f>
        <v>27492</v>
      </c>
      <c r="E61" s="139"/>
    </row>
    <row r="62" spans="1:5">
      <c r="A62" s="116" t="s">
        <v>57</v>
      </c>
      <c r="B62" s="116"/>
      <c r="C62" s="116"/>
      <c r="D62" s="117"/>
      <c r="E62" s="116"/>
    </row>
    <row r="63" spans="1:5">
      <c r="A63" s="108" t="s">
        <v>58</v>
      </c>
      <c r="B63" s="91"/>
      <c r="C63" s="104">
        <v>0</v>
      </c>
      <c r="D63" s="105">
        <v>0</v>
      </c>
      <c r="E63" s="138" t="s">
        <v>59</v>
      </c>
    </row>
    <row r="64" spans="1:5" ht="13.5" thickBot="1">
      <c r="A64" s="7" t="s">
        <v>60</v>
      </c>
      <c r="B64" s="7"/>
      <c r="C64" s="7"/>
      <c r="D64" s="6">
        <f>SUM(D62:D63)</f>
        <v>0</v>
      </c>
      <c r="E64" s="107"/>
    </row>
    <row r="65" spans="1:5">
      <c r="A65" s="104" t="s">
        <v>61</v>
      </c>
      <c r="B65" s="104"/>
      <c r="C65" s="104"/>
      <c r="D65" s="105"/>
      <c r="E65" s="106"/>
    </row>
    <row r="66" spans="1:5">
      <c r="A66" s="88" t="s">
        <v>62</v>
      </c>
      <c r="B66" s="91"/>
      <c r="C66" s="91"/>
      <c r="D66" s="105">
        <v>0</v>
      </c>
      <c r="E66" s="89" t="s">
        <v>63</v>
      </c>
    </row>
    <row r="67" spans="1:5">
      <c r="A67" s="88"/>
      <c r="B67" s="91"/>
      <c r="C67" s="91"/>
      <c r="D67" s="105"/>
      <c r="E67" s="89"/>
    </row>
    <row r="68" spans="1:5" ht="13.5" thickBot="1">
      <c r="A68" s="7" t="s">
        <v>64</v>
      </c>
      <c r="B68" s="7"/>
      <c r="C68" s="7"/>
      <c r="D68" s="6">
        <f>SUM(D65:D67)</f>
        <v>0</v>
      </c>
      <c r="E68" s="107"/>
    </row>
    <row r="69" spans="1:5">
      <c r="A69" s="110" t="s">
        <v>65</v>
      </c>
      <c r="B69" s="1"/>
      <c r="C69" s="110">
        <v>0</v>
      </c>
      <c r="D69" s="111">
        <v>646</v>
      </c>
      <c r="E69" s="112"/>
    </row>
    <row r="70" spans="1:5">
      <c r="A70" s="108" t="s">
        <v>66</v>
      </c>
      <c r="B70" s="1"/>
      <c r="C70" s="91"/>
      <c r="D70" s="105">
        <v>0</v>
      </c>
      <c r="E70" s="89"/>
    </row>
    <row r="71" spans="1:5">
      <c r="A71" s="108"/>
      <c r="B71" s="91"/>
      <c r="C71" s="91"/>
      <c r="D71" s="105"/>
      <c r="E71" s="89"/>
    </row>
    <row r="72" spans="1:5" ht="13.5" thickBot="1">
      <c r="A72" s="7" t="s">
        <v>67</v>
      </c>
      <c r="B72" s="7"/>
      <c r="C72" s="7"/>
      <c r="D72" s="6">
        <f>SUM(D69:D71)</f>
        <v>646</v>
      </c>
      <c r="E72" s="107"/>
    </row>
    <row r="73" spans="1:5">
      <c r="A73" s="104" t="s">
        <v>68</v>
      </c>
      <c r="B73" s="91"/>
      <c r="C73" s="104"/>
      <c r="D73" s="105">
        <v>0</v>
      </c>
      <c r="E73" s="106"/>
    </row>
    <row r="74" spans="1:5">
      <c r="A74" s="88" t="s">
        <v>69</v>
      </c>
      <c r="B74" s="113"/>
      <c r="C74" s="91"/>
      <c r="D74" s="96">
        <v>0</v>
      </c>
      <c r="E74" s="89"/>
    </row>
    <row r="75" spans="1:5" ht="13.5" thickBot="1">
      <c r="A75" s="97" t="s">
        <v>70</v>
      </c>
      <c r="B75" s="97"/>
      <c r="C75" s="97"/>
      <c r="D75" s="98">
        <f>SUM(D73:D74)</f>
        <v>0</v>
      </c>
      <c r="E75" s="107"/>
    </row>
    <row r="76" spans="1:5">
      <c r="A76" s="104" t="s">
        <v>71</v>
      </c>
      <c r="B76" s="104"/>
      <c r="C76" s="104"/>
      <c r="D76" s="105"/>
      <c r="E76" s="104"/>
    </row>
    <row r="77" spans="1:5">
      <c r="A77" s="108" t="s">
        <v>72</v>
      </c>
      <c r="B77" s="91"/>
      <c r="C77" s="91">
        <v>0</v>
      </c>
      <c r="D77" s="102">
        <v>0</v>
      </c>
      <c r="E77" s="89" t="s">
        <v>73</v>
      </c>
    </row>
    <row r="78" spans="1:5" ht="13.5" thickBot="1">
      <c r="A78" s="7" t="s">
        <v>74</v>
      </c>
      <c r="B78" s="7"/>
      <c r="C78" s="7"/>
      <c r="D78" s="6">
        <f>SUM(D76:D77)</f>
        <v>0</v>
      </c>
      <c r="E78" s="107"/>
    </row>
    <row r="79" spans="1:5">
      <c r="A79" s="104" t="s">
        <v>75</v>
      </c>
      <c r="B79" s="104"/>
      <c r="C79" s="104"/>
      <c r="D79" s="105">
        <v>39627</v>
      </c>
      <c r="E79" s="104"/>
    </row>
    <row r="80" spans="1:5">
      <c r="A80" s="108" t="s">
        <v>76</v>
      </c>
      <c r="B80" s="1" t="s">
        <v>159</v>
      </c>
      <c r="C80" s="91">
        <v>14</v>
      </c>
      <c r="D80" s="102">
        <v>7261</v>
      </c>
      <c r="E80" s="89" t="s">
        <v>77</v>
      </c>
    </row>
    <row r="81" spans="1:5" ht="13.5" thickBot="1">
      <c r="A81" s="7" t="s">
        <v>78</v>
      </c>
      <c r="B81" s="7"/>
      <c r="C81" s="7"/>
      <c r="D81" s="6">
        <f>SUM(D79:D80)</f>
        <v>46888</v>
      </c>
      <c r="E81" s="107"/>
    </row>
    <row r="82" spans="1:5">
      <c r="A82" s="84"/>
      <c r="B82" s="84"/>
      <c r="C82" s="84"/>
      <c r="D82" s="172">
        <f>D15+D18+D21+D30+D35+D40+D45+D50+D56+D61+D81</f>
        <v>2637091</v>
      </c>
      <c r="E82" s="84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workbookViewId="0">
      <selection activeCell="J18" sqref="J18"/>
    </sheetView>
  </sheetViews>
  <sheetFormatPr defaultRowHeight="12.75"/>
  <cols>
    <col min="5" max="5" width="28.85546875" bestFit="1" customWidth="1"/>
  </cols>
  <sheetData>
    <row r="1" spans="1:5">
      <c r="A1" s="85" t="s">
        <v>79</v>
      </c>
      <c r="B1" s="85"/>
      <c r="C1" s="85"/>
      <c r="D1" s="85"/>
      <c r="E1" s="84"/>
    </row>
    <row r="2" spans="1:5">
      <c r="A2" s="84"/>
      <c r="B2" s="84"/>
      <c r="C2" s="84"/>
      <c r="D2" s="84"/>
      <c r="E2" s="84"/>
    </row>
    <row r="3" spans="1:5">
      <c r="A3" s="85" t="s">
        <v>80</v>
      </c>
      <c r="B3" s="85"/>
      <c r="C3" s="85"/>
      <c r="D3" s="85"/>
      <c r="E3" s="85"/>
    </row>
    <row r="4" spans="1:5">
      <c r="A4" s="85" t="s">
        <v>81</v>
      </c>
      <c r="B4" s="85"/>
      <c r="C4" s="85"/>
      <c r="D4" s="85"/>
      <c r="E4" s="84"/>
    </row>
    <row r="5" spans="1:5">
      <c r="A5" s="85"/>
      <c r="B5" s="85"/>
      <c r="C5" s="85"/>
      <c r="D5" s="85"/>
      <c r="E5" s="84"/>
    </row>
    <row r="6" spans="1:5">
      <c r="A6" s="85"/>
      <c r="B6" s="86"/>
      <c r="C6" s="85"/>
      <c r="D6" s="114" t="s">
        <v>3</v>
      </c>
      <c r="E6" s="87" t="s">
        <v>157</v>
      </c>
    </row>
    <row r="7" spans="1:5">
      <c r="A7" s="84"/>
      <c r="B7" s="85"/>
      <c r="C7" s="85"/>
      <c r="D7" s="85"/>
      <c r="E7" s="84"/>
    </row>
    <row r="8" spans="1:5">
      <c r="A8" s="92" t="s">
        <v>4</v>
      </c>
      <c r="B8" s="92" t="s">
        <v>5</v>
      </c>
      <c r="C8" s="92" t="s">
        <v>6</v>
      </c>
      <c r="D8" s="92" t="s">
        <v>7</v>
      </c>
      <c r="E8" s="92" t="s">
        <v>8</v>
      </c>
    </row>
    <row r="9" spans="1:5">
      <c r="A9" s="93" t="s">
        <v>82</v>
      </c>
      <c r="B9" s="92"/>
      <c r="C9" s="92"/>
      <c r="D9" s="94">
        <v>0</v>
      </c>
      <c r="E9" s="92"/>
    </row>
    <row r="10" spans="1:5">
      <c r="A10" s="95" t="s">
        <v>83</v>
      </c>
      <c r="B10" s="91"/>
      <c r="C10" s="89">
        <v>0</v>
      </c>
      <c r="D10" s="96">
        <v>0</v>
      </c>
      <c r="E10" s="89"/>
    </row>
    <row r="11" spans="1:5">
      <c r="A11" s="95"/>
      <c r="B11" s="91"/>
      <c r="C11" s="89">
        <v>0</v>
      </c>
      <c r="D11" s="96">
        <v>0</v>
      </c>
      <c r="E11" s="89"/>
    </row>
    <row r="12" spans="1:5" ht="13.5" thickBot="1">
      <c r="A12" s="148" t="s">
        <v>84</v>
      </c>
      <c r="B12" s="149"/>
      <c r="C12" s="150"/>
      <c r="D12" s="151">
        <f>SUM(D9:D11)</f>
        <v>0</v>
      </c>
      <c r="E12" s="90"/>
    </row>
    <row r="13" spans="1:5">
      <c r="A13" s="99" t="s">
        <v>85</v>
      </c>
      <c r="B13" s="100"/>
      <c r="C13" s="101"/>
      <c r="D13" s="102">
        <v>20436</v>
      </c>
      <c r="E13" s="101"/>
    </row>
    <row r="14" spans="1:5">
      <c r="A14" s="88" t="s">
        <v>86</v>
      </c>
      <c r="B14" s="91"/>
      <c r="C14" s="89">
        <v>0</v>
      </c>
      <c r="D14" s="96">
        <v>0</v>
      </c>
      <c r="E14" s="89"/>
    </row>
    <row r="15" spans="1:5" ht="25.5">
      <c r="A15" s="103"/>
      <c r="B15" s="82" t="s">
        <v>158</v>
      </c>
      <c r="C15" s="101">
        <v>1</v>
      </c>
      <c r="D15" s="102">
        <v>2764</v>
      </c>
      <c r="E15" s="74" t="s">
        <v>143</v>
      </c>
    </row>
    <row r="16" spans="1:5" ht="13.5" thickBot="1">
      <c r="A16" s="148" t="s">
        <v>87</v>
      </c>
      <c r="B16" s="150"/>
      <c r="C16" s="150"/>
      <c r="D16" s="151">
        <f>SUM(D13:D15)</f>
        <v>23200</v>
      </c>
      <c r="E16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2023-08-24T12:31:47Z</dcterms:modified>
</cp:coreProperties>
</file>