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osescu\Desktop\"/>
    </mc:Choice>
  </mc:AlternateContent>
  <bookViews>
    <workbookView xWindow="0" yWindow="0" windowWidth="21570" windowHeight="8145" activeTab="4"/>
  </bookViews>
  <sheets>
    <sheet name="MAT_51" sheetId="4" r:id="rId1"/>
    <sheet name="MAT_61" sheetId="5" r:id="rId2"/>
    <sheet name="SAL_51" sheetId="3" r:id="rId3"/>
    <sheet name="SAL_61" sheetId="1" r:id="rId4"/>
    <sheet name="68.0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2" i="2"/>
  <c r="D81" i="1"/>
  <c r="D78" i="1"/>
  <c r="D75" i="1"/>
  <c r="D72" i="1"/>
  <c r="D68" i="1"/>
  <c r="D64" i="1"/>
  <c r="D61" i="1"/>
  <c r="D56" i="1"/>
  <c r="D50" i="1"/>
  <c r="D45" i="1"/>
  <c r="D40" i="1"/>
  <c r="D35" i="1"/>
  <c r="D30" i="1"/>
  <c r="D27" i="1"/>
  <c r="D24" i="1"/>
  <c r="D21" i="1"/>
  <c r="D18" i="1"/>
  <c r="D82" i="1" s="1"/>
  <c r="D15" i="1"/>
  <c r="D77" i="3"/>
  <c r="D73" i="3"/>
  <c r="D69" i="3"/>
  <c r="D65" i="3"/>
  <c r="D61" i="3"/>
  <c r="D57" i="3"/>
  <c r="D53" i="3"/>
  <c r="D47" i="3"/>
  <c r="D42" i="3"/>
  <c r="D36" i="3"/>
  <c r="D29" i="3"/>
  <c r="D24" i="3"/>
  <c r="D20" i="3"/>
  <c r="D16" i="3"/>
  <c r="D78" i="3" s="1"/>
  <c r="F18" i="5"/>
  <c r="F30" i="4"/>
</calcChain>
</file>

<file path=xl/comments1.xml><?xml version="1.0" encoding="utf-8"?>
<comments xmlns="http://schemas.openxmlformats.org/spreadsheetml/2006/main">
  <authors>
    <author>Statia1</author>
  </authors>
  <commentList>
    <comment ref="D82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<sst xmlns="http://schemas.openxmlformats.org/spreadsheetml/2006/main" count="278" uniqueCount="166">
  <si>
    <t>INSTITUTIA PREFECTULUI -JUDETUL GALATI</t>
  </si>
  <si>
    <t xml:space="preserve">CAP 61 01 "ORDINE PUBLICA SI SIGURANTA NATIONALA" </t>
  </si>
  <si>
    <t>TITLUL  I 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</si>
  <si>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</si>
  <si>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</si>
  <si>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</si>
  <si>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</si>
  <si>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</si>
  <si>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</si>
  <si>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</si>
  <si>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</si>
  <si>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 xml:space="preserve"> alim card salarii</t>
  </si>
  <si>
    <t xml:space="preserve"> salarii numerar-contributie indiv BS 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</si>
  <si>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</si>
  <si>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</si>
  <si>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</si>
  <si>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</si>
  <si>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</si>
  <si>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</si>
  <si>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</si>
  <si>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</si>
  <si>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</si>
  <si>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</si>
  <si>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</si>
  <si>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</si>
  <si>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</si>
  <si>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</si>
  <si>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</si>
  <si>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</si>
  <si>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 cazare ordin serviciu</t>
  </si>
  <si>
    <t>Total 10.01.13</t>
  </si>
  <si>
    <t>Subtotal 10.01.30</t>
  </si>
  <si>
    <t>10.01.30</t>
  </si>
  <si>
    <t>card salarii chirie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</si>
  <si>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</si>
  <si>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</si>
  <si>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</si>
  <si>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</si>
  <si>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</si>
  <si>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</si>
  <si>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</si>
  <si>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</si>
  <si>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</si>
  <si>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</si>
  <si>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</si>
  <si>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</si>
  <si>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</si>
  <si>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</si>
  <si>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</si>
  <si>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</si>
  <si>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</si>
  <si>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 xml:space="preserve"> 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</si>
  <si>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</si>
  <si>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</si>
  <si>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</si>
  <si>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</si>
  <si>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</si>
  <si>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</si>
  <si>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</si>
  <si>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</si>
  <si>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</si>
  <si>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</si>
  <si>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</si>
  <si>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</si>
  <si>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</si>
  <si>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</si>
  <si>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</si>
  <si>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</si>
  <si>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</si>
  <si>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</si>
  <si>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</si>
  <si>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</si>
  <si>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</si>
  <si>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</si>
  <si>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</si>
  <si>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</si>
  <si>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</si>
  <si>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</si>
  <si>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</si>
  <si>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 - JUDETUL GALATI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</si>
  <si>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</si>
  <si>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</si>
  <si>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</si>
  <si>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</si>
  <si>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</si>
  <si>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</si>
  <si>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</si>
  <si>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indemniz crestere copil</t>
  </si>
  <si>
    <t>Total 57.02.01</t>
  </si>
  <si>
    <t>INSTITUTIA PREFECTULUI-JUDETUL GALATI</t>
  </si>
  <si>
    <t xml:space="preserve">CAP 51 01 "AUTORITATI PUBLICE SI ACTIUNI EXTERNE" </t>
  </si>
  <si>
    <t>salarii numerar+contributii BS salarii</t>
  </si>
  <si>
    <t xml:space="preserve">alimentare card   </t>
  </si>
  <si>
    <t>10.01.13.01</t>
  </si>
  <si>
    <t>diurna</t>
  </si>
  <si>
    <t>alimentare carduri salarii</t>
  </si>
  <si>
    <t>salarii numerar</t>
  </si>
  <si>
    <t xml:space="preserve">CAS ang. </t>
  </si>
  <si>
    <t xml:space="preserve">somaj angajator sal </t>
  </si>
  <si>
    <t>CASS angajator</t>
  </si>
  <si>
    <t>fond de risc sal</t>
  </si>
  <si>
    <t>CM 0.85 /UNITATE</t>
  </si>
  <si>
    <t>CAM 2.25%</t>
  </si>
  <si>
    <t>Nr. crt</t>
  </si>
  <si>
    <t>DATA</t>
  </si>
  <si>
    <t>ORDIN DE PLATA/ CEC/ FOAIE DE VARSAMANT</t>
  </si>
  <si>
    <t>FURNIZOR</t>
  </si>
  <si>
    <t xml:space="preserve">FACTURA            </t>
  </si>
  <si>
    <t>SUMA</t>
  </si>
  <si>
    <t xml:space="preserve">Ecosal SA </t>
  </si>
  <si>
    <t xml:space="preserve">Apa Canal SA </t>
  </si>
  <si>
    <t>OMV Petrom</t>
  </si>
  <si>
    <t>carburanti, lubrifianti</t>
  </si>
  <si>
    <t>Orange</t>
  </si>
  <si>
    <t>telecomunicatii</t>
  </si>
  <si>
    <t xml:space="preserve">prestari servicii </t>
  </si>
  <si>
    <t>TOTAL</t>
  </si>
  <si>
    <t>INSTITUTIA PREFECTULUI JUDETUL-GALATI</t>
  </si>
  <si>
    <t>CAP 61 01 " ORDINE PUBLICA SI SIGURANTA NATIONALA" TITL. 20 "BUNURI SI SERVICII"</t>
  </si>
  <si>
    <t>Nr.crt</t>
  </si>
  <si>
    <t>FURNIZOR/BENEFICIAR</t>
  </si>
  <si>
    <t>posta, telecomunicatii</t>
  </si>
  <si>
    <t>Centru Regional de Posta</t>
  </si>
  <si>
    <t xml:space="preserve"> servicii corespondenta </t>
  </si>
  <si>
    <t>MMA Strong Security</t>
  </si>
  <si>
    <t xml:space="preserve">CAP 51 01 "AUTORITATI PUBLICE SI ACTIUNI EXTERNE" TITLUL II </t>
  </si>
  <si>
    <t>CEC</t>
  </si>
  <si>
    <t>RCS&amp;RDS</t>
  </si>
  <si>
    <t>Selgros</t>
  </si>
  <si>
    <t>salubritate</t>
  </si>
  <si>
    <t>Crisful</t>
  </si>
  <si>
    <t>Eurodo International</t>
  </si>
  <si>
    <t>salarii carduri , contributii bs</t>
  </si>
  <si>
    <t>concediu odihna</t>
  </si>
  <si>
    <t xml:space="preserve"> voucher caserie/impozit voucher vacanta</t>
  </si>
  <si>
    <t>I.P.J.GL</t>
  </si>
  <si>
    <t>apa canal, salubritate</t>
  </si>
  <si>
    <t>incalzit iluminat</t>
  </si>
  <si>
    <t>carburanti si lubrifianti</t>
  </si>
  <si>
    <t>alte bunuri si servicii</t>
  </si>
  <si>
    <t>reparatii curente</t>
  </si>
  <si>
    <t>deplasari, detasari</t>
  </si>
  <si>
    <t>apa canal</t>
  </si>
  <si>
    <t>Calorgal SA</t>
  </si>
  <si>
    <t>energie termica</t>
  </si>
  <si>
    <t>Centru Reg.de Posta</t>
  </si>
  <si>
    <t>tv, telecomunicatii</t>
  </si>
  <si>
    <t>materiale si prest servicii</t>
  </si>
  <si>
    <t>Cumpana</t>
  </si>
  <si>
    <t>fondul conducatorului</t>
  </si>
  <si>
    <t>02.03.2023-31.03.2023</t>
  </si>
  <si>
    <t>Acomi Dinamic</t>
  </si>
  <si>
    <t>furnituri de biropu</t>
  </si>
  <si>
    <t>USG</t>
  </si>
  <si>
    <t>Team Clean Lux</t>
  </si>
  <si>
    <t>Caranda baterii</t>
  </si>
  <si>
    <t>Comp. de inform Neamt</t>
  </si>
  <si>
    <t>carti si publicatii</t>
  </si>
  <si>
    <t>APSAP</t>
  </si>
  <si>
    <t>pregatire profesionala</t>
  </si>
  <si>
    <t>protocol, reprezentare</t>
  </si>
  <si>
    <t>09.03.2023-31.03.2023</t>
  </si>
  <si>
    <t>Solar Guard System</t>
  </si>
  <si>
    <t>01.03.2023-31.03.2023</t>
  </si>
  <si>
    <t>martie 2023</t>
  </si>
  <si>
    <t>salarii carduri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</si>
</sst>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 mmm\ yy"/>
    <numFmt numFmtId="165" formatCode="#,###.00"/>
    <numFmt numFmtId="167" formatCode="_-* #,##0.00\ _l_e_i_-;\-* #,##0.00\ _l_e_i_-;_-* \-??\ _l_e_i_-;_-@_-"/>
    <numFmt numFmtId="168" formatCode="dd/mm/yy"/>
    <numFmt numFmtId="169" formatCode="#,##0.00&quot;      &quot;;&quot;-&quot;#,##0.00&quot;      &quot;;&quot;-&quot;#&quot;      &quot;;@&quot; &quot;"/>
    <numFmt numFmtId="170" formatCode="#,##0.00&quot; &quot;[$lei-418];[Red]&quot;-&quot;#,##0.00&quot; &quot;[$lei-418]"/>
  </numFmts>
  <fonts count="4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167" fontId="1" fillId="0" borderId="0" applyFill="0" applyBorder="0" applyAlignment="0" applyProtection="0"/>
    <xf numFmtId="0" fontId="5" fillId="4" borderId="0" applyNumberFormat="0" applyBorder="0" applyAlignment="0" applyProtection="0"/>
    <xf numFmtId="0" fontId="23" fillId="26" borderId="0"/>
    <xf numFmtId="0" fontId="5" fillId="5" borderId="0" applyNumberFormat="0" applyBorder="0" applyAlignment="0" applyProtection="0"/>
    <xf numFmtId="0" fontId="23" fillId="27" borderId="0"/>
    <xf numFmtId="0" fontId="5" fillId="6" borderId="0" applyNumberFormat="0" applyBorder="0" applyAlignment="0" applyProtection="0"/>
    <xf numFmtId="0" fontId="23" fillId="28" borderId="0"/>
    <xf numFmtId="0" fontId="5" fillId="7" borderId="0" applyNumberFormat="0" applyBorder="0" applyAlignment="0" applyProtection="0"/>
    <xf numFmtId="0" fontId="23" fillId="29" borderId="0"/>
    <xf numFmtId="0" fontId="5" fillId="8" borderId="0" applyNumberFormat="0" applyBorder="0" applyAlignment="0" applyProtection="0"/>
    <xf numFmtId="0" fontId="23" fillId="30" borderId="0"/>
    <xf numFmtId="0" fontId="5" fillId="9" borderId="0" applyNumberFormat="0" applyBorder="0" applyAlignment="0" applyProtection="0"/>
    <xf numFmtId="0" fontId="23" fillId="31" borderId="0"/>
    <xf numFmtId="0" fontId="5" fillId="10" borderId="0" applyNumberFormat="0" applyBorder="0" applyAlignment="0" applyProtection="0"/>
    <xf numFmtId="0" fontId="23" fillId="32" borderId="0"/>
    <xf numFmtId="0" fontId="5" fillId="11" borderId="0" applyNumberFormat="0" applyBorder="0" applyAlignment="0" applyProtection="0"/>
    <xf numFmtId="0" fontId="23" fillId="33" borderId="0"/>
    <xf numFmtId="0" fontId="5" fillId="12" borderId="0" applyNumberFormat="0" applyBorder="0" applyAlignment="0" applyProtection="0"/>
    <xf numFmtId="0" fontId="23" fillId="34" borderId="0"/>
    <xf numFmtId="0" fontId="5" fillId="7" borderId="0" applyNumberFormat="0" applyBorder="0" applyAlignment="0" applyProtection="0"/>
    <xf numFmtId="0" fontId="23" fillId="29" borderId="0"/>
    <xf numFmtId="0" fontId="5" fillId="10" borderId="0" applyNumberFormat="0" applyBorder="0" applyAlignment="0" applyProtection="0"/>
    <xf numFmtId="0" fontId="23" fillId="32" borderId="0"/>
    <xf numFmtId="0" fontId="5" fillId="13" borderId="0" applyNumberFormat="0" applyBorder="0" applyAlignment="0" applyProtection="0"/>
    <xf numFmtId="0" fontId="23" fillId="35" borderId="0"/>
    <xf numFmtId="0" fontId="6" fillId="14" borderId="0" applyNumberFormat="0" applyBorder="0" applyAlignment="0" applyProtection="0"/>
    <xf numFmtId="0" fontId="24" fillId="36" borderId="0"/>
    <xf numFmtId="0" fontId="6" fillId="11" borderId="0" applyNumberFormat="0" applyBorder="0" applyAlignment="0" applyProtection="0"/>
    <xf numFmtId="0" fontId="24" fillId="33" borderId="0"/>
    <xf numFmtId="0" fontId="6" fillId="12" borderId="0" applyNumberFormat="0" applyBorder="0" applyAlignment="0" applyProtection="0"/>
    <xf numFmtId="0" fontId="24" fillId="34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17" borderId="0" applyNumberFormat="0" applyBorder="0" applyAlignment="0" applyProtection="0"/>
    <xf numFmtId="0" fontId="24" fillId="39" borderId="0"/>
    <xf numFmtId="0" fontId="6" fillId="18" borderId="0" applyNumberFormat="0" applyBorder="0" applyAlignment="0" applyProtection="0"/>
    <xf numFmtId="0" fontId="24" fillId="40" borderId="0"/>
    <xf numFmtId="0" fontId="6" fillId="19" borderId="0" applyNumberFormat="0" applyBorder="0" applyAlignment="0" applyProtection="0"/>
    <xf numFmtId="0" fontId="24" fillId="41" borderId="0"/>
    <xf numFmtId="0" fontId="6" fillId="20" borderId="0" applyNumberFormat="0" applyBorder="0" applyAlignment="0" applyProtection="0"/>
    <xf numFmtId="0" fontId="24" fillId="42" borderId="0"/>
    <xf numFmtId="0" fontId="6" fillId="15" borderId="0" applyNumberFormat="0" applyBorder="0" applyAlignment="0" applyProtection="0"/>
    <xf numFmtId="0" fontId="24" fillId="37" borderId="0"/>
    <xf numFmtId="0" fontId="6" fillId="16" borderId="0" applyNumberFormat="0" applyBorder="0" applyAlignment="0" applyProtection="0"/>
    <xf numFmtId="0" fontId="24" fillId="38" borderId="0"/>
    <xf numFmtId="0" fontId="6" fillId="21" borderId="0" applyNumberFormat="0" applyBorder="0" applyAlignment="0" applyProtection="0"/>
    <xf numFmtId="0" fontId="24" fillId="43" borderId="0"/>
    <xf numFmtId="0" fontId="7" fillId="5" borderId="0" applyNumberFormat="0" applyBorder="0" applyAlignment="0" applyProtection="0"/>
    <xf numFmtId="0" fontId="25" fillId="27" borderId="0"/>
    <xf numFmtId="0" fontId="8" fillId="22" borderId="41" applyNumberFormat="0" applyAlignment="0" applyProtection="0"/>
    <xf numFmtId="0" fontId="26" fillId="44" borderId="50"/>
    <xf numFmtId="0" fontId="9" fillId="23" borderId="42" applyNumberFormat="0" applyAlignment="0" applyProtection="0"/>
    <xf numFmtId="0" fontId="27" fillId="45" borderId="51"/>
    <xf numFmtId="169" fontId="23" fillId="0" borderId="0"/>
    <xf numFmtId="0" fontId="10" fillId="0" borderId="0" applyNumberFormat="0" applyFill="0" applyBorder="0" applyAlignment="0" applyProtection="0"/>
    <xf numFmtId="0" fontId="28" fillId="0" borderId="0"/>
    <xf numFmtId="0" fontId="11" fillId="6" borderId="0" applyNumberFormat="0" applyBorder="0" applyAlignment="0" applyProtection="0"/>
    <xf numFmtId="0" fontId="29" fillId="28" borderId="0"/>
    <xf numFmtId="0" fontId="30" fillId="0" borderId="0">
      <alignment horizontal="center"/>
    </xf>
    <xf numFmtId="0" fontId="12" fillId="0" borderId="43" applyNumberFormat="0" applyFill="0" applyAlignment="0" applyProtection="0"/>
    <xf numFmtId="0" fontId="31" fillId="0" borderId="52"/>
    <xf numFmtId="0" fontId="13" fillId="0" borderId="44" applyNumberFormat="0" applyFill="0" applyAlignment="0" applyProtection="0"/>
    <xf numFmtId="0" fontId="32" fillId="0" borderId="53"/>
    <xf numFmtId="0" fontId="14" fillId="0" borderId="45" applyNumberFormat="0" applyFill="0" applyAlignment="0" applyProtection="0"/>
    <xf numFmtId="0" fontId="33" fillId="0" borderId="54"/>
    <xf numFmtId="0" fontId="14" fillId="0" borderId="0" applyNumberFormat="0" applyFill="0" applyBorder="0" applyAlignment="0" applyProtection="0"/>
    <xf numFmtId="0" fontId="33" fillId="0" borderId="0"/>
    <xf numFmtId="0" fontId="30" fillId="0" borderId="0">
      <alignment horizontal="center" textRotation="90"/>
    </xf>
    <xf numFmtId="0" fontId="15" fillId="9" borderId="41" applyNumberFormat="0" applyAlignment="0" applyProtection="0"/>
    <xf numFmtId="0" fontId="34" fillId="31" borderId="50"/>
    <xf numFmtId="0" fontId="16" fillId="0" borderId="46" applyNumberFormat="0" applyFill="0" applyAlignment="0" applyProtection="0"/>
    <xf numFmtId="0" fontId="35" fillId="0" borderId="55"/>
    <xf numFmtId="0" fontId="17" fillId="24" borderId="0" applyNumberFormat="0" applyBorder="0" applyAlignment="0" applyProtection="0"/>
    <xf numFmtId="0" fontId="36" fillId="46" borderId="0"/>
    <xf numFmtId="0" fontId="1" fillId="0" borderId="0"/>
    <xf numFmtId="0" fontId="18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8" fillId="0" borderId="0"/>
    <xf numFmtId="0" fontId="1" fillId="25" borderId="47" applyNumberFormat="0" applyAlignment="0" applyProtection="0"/>
    <xf numFmtId="0" fontId="23" fillId="47" borderId="56"/>
    <xf numFmtId="0" fontId="19" fillId="22" borderId="48" applyNumberFormat="0" applyAlignment="0" applyProtection="0"/>
    <xf numFmtId="0" fontId="39" fillId="44" borderId="57"/>
    <xf numFmtId="0" fontId="40" fillId="0" borderId="0"/>
    <xf numFmtId="170" fontId="40" fillId="0" borderId="0"/>
    <xf numFmtId="0" fontId="20" fillId="0" borderId="0" applyNumberFormat="0" applyFill="0" applyBorder="0" applyAlignment="0" applyProtection="0"/>
    <xf numFmtId="0" fontId="41" fillId="0" borderId="0"/>
    <xf numFmtId="0" fontId="21" fillId="0" borderId="49" applyNumberFormat="0" applyFill="0" applyAlignment="0" applyProtection="0"/>
    <xf numFmtId="0" fontId="42" fillId="0" borderId="58"/>
    <xf numFmtId="0" fontId="22" fillId="0" borderId="0" applyNumberFormat="0" applyFill="0" applyBorder="0" applyAlignment="0" applyProtection="0"/>
    <xf numFmtId="0" fontId="43" fillId="0" borderId="0"/>
  </cellStyleXfs>
  <cellXfs count="196">
    <xf numFmtId="0" fontId="0" fillId="0" borderId="0" xfId="0"/>
    <xf numFmtId="17" fontId="0" fillId="0" borderId="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3" fillId="2" borderId="5" xfId="0" applyNumberFormat="1" applyFont="1" applyFill="1" applyBorder="1"/>
    <xf numFmtId="0" fontId="3" fillId="2" borderId="5" xfId="0" applyFont="1" applyFill="1" applyBorder="1"/>
    <xf numFmtId="165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Font="1" applyBorder="1"/>
    <xf numFmtId="3" fontId="0" fillId="0" borderId="21" xfId="0" applyNumberFormat="1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23" xfId="0" applyFont="1" applyBorder="1"/>
    <xf numFmtId="0" fontId="0" fillId="0" borderId="19" xfId="0" applyFont="1" applyBorder="1"/>
    <xf numFmtId="165" fontId="3" fillId="2" borderId="18" xfId="0" applyNumberFormat="1" applyFont="1" applyFill="1" applyBorder="1"/>
    <xf numFmtId="0" fontId="3" fillId="2" borderId="18" xfId="0" applyFont="1" applyFill="1" applyBorder="1"/>
    <xf numFmtId="165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165" fontId="3" fillId="0" borderId="1" xfId="0" applyNumberFormat="1" applyFont="1" applyBorder="1"/>
    <xf numFmtId="0" fontId="3" fillId="0" borderId="1" xfId="0" applyFont="1" applyBorder="1"/>
    <xf numFmtId="165" fontId="3" fillId="0" borderId="22" xfId="0" applyNumberFormat="1" applyFont="1" applyBorder="1"/>
    <xf numFmtId="0" fontId="3" fillId="0" borderId="22" xfId="0" applyFont="1" applyBorder="1"/>
    <xf numFmtId="0" fontId="3" fillId="0" borderId="18" xfId="0" applyFont="1" applyFill="1" applyBorder="1"/>
    <xf numFmtId="0" fontId="3" fillId="0" borderId="17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2" fontId="0" fillId="0" borderId="3" xfId="0" applyNumberFormat="1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9" xfId="0" applyBorder="1"/>
    <xf numFmtId="165" fontId="3" fillId="2" borderId="9" xfId="0" applyNumberFormat="1" applyFont="1" applyFill="1" applyBorder="1"/>
    <xf numFmtId="0" fontId="3" fillId="2" borderId="9" xfId="0" applyFont="1" applyFill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8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2" borderId="6" xfId="0" applyFont="1" applyFill="1" applyBorder="1"/>
    <xf numFmtId="14" fontId="2" fillId="0" borderId="2" xfId="0" applyNumberFormat="1" applyFont="1" applyBorder="1"/>
    <xf numFmtId="0" fontId="0" fillId="0" borderId="1" xfId="0" applyBorder="1"/>
    <xf numFmtId="14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/>
    <xf numFmtId="0" fontId="2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40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14" fontId="0" fillId="0" borderId="40" xfId="0" applyNumberFormat="1" applyFont="1" applyBorder="1" applyAlignment="1">
      <alignment horizontal="left"/>
    </xf>
    <xf numFmtId="2" fontId="0" fillId="0" borderId="1" xfId="1" applyNumberFormat="1" applyFont="1" applyFill="1" applyBorder="1" applyAlignment="1" applyProtection="1"/>
    <xf numFmtId="2" fontId="2" fillId="0" borderId="1" xfId="1" applyNumberFormat="1" applyFont="1" applyFill="1" applyBorder="1" applyAlignment="1" applyProtection="1"/>
    <xf numFmtId="2" fontId="0" fillId="3" borderId="1" xfId="1" applyNumberFormat="1" applyFont="1" applyFill="1" applyBorder="1" applyAlignment="1" applyProtection="1">
      <alignment horizontal="right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7" fontId="0" fillId="0" borderId="3" xfId="0" applyNumberFormat="1" applyFont="1" applyBorder="1"/>
    <xf numFmtId="14" fontId="2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0" fillId="0" borderId="0" xfId="0" applyNumberFormat="1"/>
    <xf numFmtId="165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3" xfId="0" applyFont="1" applyBorder="1"/>
    <xf numFmtId="0" fontId="0" fillId="0" borderId="3" xfId="0" applyBorder="1"/>
    <xf numFmtId="0" fontId="0" fillId="0" borderId="5" xfId="0" applyBorder="1"/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/>
    </xf>
    <xf numFmtId="14" fontId="2" fillId="0" borderId="3" xfId="0" applyNumberFormat="1" applyFont="1" applyBorder="1"/>
    <xf numFmtId="165" fontId="0" fillId="0" borderId="3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0" fontId="0" fillId="0" borderId="4" xfId="0" applyFont="1" applyBorder="1"/>
    <xf numFmtId="0" fontId="0" fillId="0" borderId="7" xfId="0" applyBorder="1"/>
    <xf numFmtId="0" fontId="0" fillId="0" borderId="4" xfId="0" applyBorder="1"/>
    <xf numFmtId="165" fontId="0" fillId="0" borderId="4" xfId="0" applyNumberFormat="1" applyFont="1" applyBorder="1"/>
    <xf numFmtId="0" fontId="2" fillId="0" borderId="4" xfId="0" applyFont="1" applyBorder="1"/>
    <xf numFmtId="0" fontId="0" fillId="0" borderId="2" xfId="0" applyFont="1" applyBorder="1"/>
    <xf numFmtId="165" fontId="0" fillId="0" borderId="2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0" fontId="2" fillId="0" borderId="2" xfId="0" applyFont="1" applyBorder="1"/>
    <xf numFmtId="0" fontId="0" fillId="0" borderId="16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8" fontId="0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0" fillId="0" borderId="1" xfId="0" applyFont="1" applyBorder="1"/>
    <xf numFmtId="165" fontId="0" fillId="0" borderId="1" xfId="0" applyNumberFormat="1" applyFont="1" applyBorder="1"/>
    <xf numFmtId="3" fontId="0" fillId="0" borderId="4" xfId="0" applyNumberFormat="1" applyFont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0" borderId="38" xfId="0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14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2" xfId="0" applyFont="1" applyBorder="1"/>
    <xf numFmtId="0" fontId="0" fillId="0" borderId="18" xfId="0" applyFont="1" applyBorder="1"/>
    <xf numFmtId="165" fontId="0" fillId="0" borderId="18" xfId="0" applyNumberFormat="1" applyFont="1" applyBorder="1"/>
    <xf numFmtId="14" fontId="2" fillId="0" borderId="4" xfId="0" applyNumberFormat="1" applyFont="1" applyBorder="1"/>
    <xf numFmtId="0" fontId="3" fillId="0" borderId="35" xfId="0" applyFont="1" applyBorder="1"/>
    <xf numFmtId="0" fontId="2" fillId="0" borderId="10" xfId="0" applyFont="1" applyBorder="1"/>
    <xf numFmtId="0" fontId="0" fillId="0" borderId="11" xfId="0" applyBorder="1"/>
    <xf numFmtId="0" fontId="4" fillId="0" borderId="2" xfId="0" applyFont="1" applyBorder="1" applyAlignment="1">
      <alignment horizontal="left"/>
    </xf>
    <xf numFmtId="0" fontId="0" fillId="0" borderId="2" xfId="0" applyBorder="1"/>
    <xf numFmtId="3" fontId="0" fillId="0" borderId="1" xfId="0" applyNumberFormat="1" applyFont="1" applyBorder="1"/>
    <xf numFmtId="165" fontId="0" fillId="0" borderId="22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0" borderId="18" xfId="0" applyNumberFormat="1" applyFont="1" applyBorder="1"/>
    <xf numFmtId="3" fontId="3" fillId="0" borderId="21" xfId="0" applyNumberFormat="1" applyFont="1" applyBorder="1"/>
    <xf numFmtId="0" fontId="0" fillId="0" borderId="27" xfId="0" applyFont="1" applyBorder="1"/>
    <xf numFmtId="165" fontId="0" fillId="0" borderId="29" xfId="0" applyNumberFormat="1" applyFont="1" applyBorder="1"/>
    <xf numFmtId="0" fontId="2" fillId="0" borderId="14" xfId="0" applyFont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5" xfId="0" applyNumberFormat="1" applyFont="1" applyFill="1" applyBorder="1"/>
    <xf numFmtId="0" fontId="0" fillId="2" borderId="25" xfId="0" applyFont="1" applyFill="1" applyBorder="1"/>
    <xf numFmtId="0" fontId="0" fillId="2" borderId="13" xfId="0" applyFont="1" applyFill="1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4" fillId="0" borderId="15" xfId="0" applyFont="1" applyBorder="1" applyAlignment="1">
      <alignment horizontal="left"/>
    </xf>
    <xf numFmtId="0" fontId="2" fillId="0" borderId="1" xfId="0" applyFont="1" applyBorder="1"/>
    <xf numFmtId="0" fontId="4" fillId="0" borderId="15" xfId="0" applyFont="1" applyBorder="1" applyAlignment="1">
      <alignment horizontal="right"/>
    </xf>
    <xf numFmtId="0" fontId="0" fillId="0" borderId="28" xfId="0" applyFont="1" applyBorder="1"/>
    <xf numFmtId="17" fontId="4" fillId="0" borderId="15" xfId="0" applyNumberFormat="1" applyFont="1" applyBorder="1" applyAlignment="1">
      <alignment horizontal="left"/>
    </xf>
  </cellXfs>
  <cellStyles count="98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1"/>
    <cellStyle name="Comma 2 2" xfId="56"/>
    <cellStyle name="Explanatory Text 2" xfId="58"/>
    <cellStyle name="Explanatory Text 3" xfId="57"/>
    <cellStyle name="Good 2" xfId="60"/>
    <cellStyle name="Good 3" xfId="59"/>
    <cellStyle name="Heading" xfId="61"/>
    <cellStyle name="Heading 1 2" xfId="63"/>
    <cellStyle name="Heading 1 3" xfId="62"/>
    <cellStyle name="Heading 2 2" xfId="65"/>
    <cellStyle name="Heading 2 3" xfId="64"/>
    <cellStyle name="Heading 3 2" xfId="67"/>
    <cellStyle name="Heading 3 3" xfId="66"/>
    <cellStyle name="Heading 4 2" xfId="69"/>
    <cellStyle name="Heading 4 3" xfId="68"/>
    <cellStyle name="Heading1" xfId="70"/>
    <cellStyle name="Input 2" xfId="72"/>
    <cellStyle name="Input 3" xfId="71"/>
    <cellStyle name="Linked Cell 2" xfId="74"/>
    <cellStyle name="Linked Cell 3" xfId="73"/>
    <cellStyle name="Neutral 2" xfId="76"/>
    <cellStyle name="Neutral 3" xfId="75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 2" xfId="87"/>
    <cellStyle name="Note 3" xfId="86"/>
    <cellStyle name="Output 2" xfId="89"/>
    <cellStyle name="Output 3" xfId="88"/>
    <cellStyle name="Result" xfId="90"/>
    <cellStyle name="Result2" xfId="91"/>
    <cellStyle name="Title 2" xfId="93"/>
    <cellStyle name="Title 3" xfId="92"/>
    <cellStyle name="Total 2" xfId="95"/>
    <cellStyle name="Total 3" xfId="94"/>
    <cellStyle name="Warning Text 2" xfId="97"/>
    <cellStyle name="Warning Text 3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1" sqref="L11"/>
    </sheetView>
  </sheetViews>
  <sheetFormatPr defaultRowHeight="12.75"/>
  <cols>
    <col min="3" max="3" width="9.7109375" bestFit="1" customWidth="1"/>
    <col min="4" max="4" width="23.140625" bestFit="1" customWidth="1"/>
    <col min="5" max="5" width="17.85546875" bestFit="1" customWidth="1"/>
  </cols>
  <sheetData>
    <row r="1" spans="1:6">
      <c r="A1" s="2" t="s">
        <v>79</v>
      </c>
      <c r="B1" s="2"/>
      <c r="C1" s="3"/>
      <c r="D1" s="3"/>
      <c r="E1" s="95"/>
      <c r="F1" s="95"/>
    </row>
    <row r="2" spans="1:6">
      <c r="A2" s="95"/>
      <c r="B2" s="3"/>
      <c r="C2" s="3"/>
      <c r="D2" s="3"/>
      <c r="E2" s="3"/>
      <c r="F2" s="95"/>
    </row>
    <row r="3" spans="1:6">
      <c r="A3" s="95"/>
      <c r="B3" s="2" t="s">
        <v>125</v>
      </c>
      <c r="C3" s="3"/>
      <c r="D3" s="3"/>
      <c r="E3" s="3"/>
      <c r="F3" s="95"/>
    </row>
    <row r="4" spans="1:6">
      <c r="A4" s="95"/>
      <c r="B4" s="96"/>
      <c r="C4" s="95"/>
      <c r="D4" s="95"/>
      <c r="E4" s="95"/>
      <c r="F4" s="95"/>
    </row>
    <row r="5" spans="1:6">
      <c r="A5" s="95"/>
      <c r="B5" s="96"/>
      <c r="C5" s="97" t="s">
        <v>3</v>
      </c>
      <c r="D5" s="99" t="s">
        <v>150</v>
      </c>
      <c r="E5" s="99"/>
      <c r="F5" s="95"/>
    </row>
    <row r="6" spans="1:6" ht="13.5" thickBot="1">
      <c r="A6" s="95"/>
      <c r="B6" s="95"/>
      <c r="C6" s="95"/>
      <c r="D6" s="95"/>
      <c r="E6" s="95"/>
      <c r="F6" s="95"/>
    </row>
    <row r="7" spans="1:6" ht="89.25">
      <c r="A7" s="4" t="s">
        <v>103</v>
      </c>
      <c r="B7" s="5" t="s">
        <v>104</v>
      </c>
      <c r="C7" s="6" t="s">
        <v>105</v>
      </c>
      <c r="D7" s="5" t="s">
        <v>106</v>
      </c>
      <c r="E7" s="5" t="s">
        <v>107</v>
      </c>
      <c r="F7" s="5" t="s">
        <v>108</v>
      </c>
    </row>
    <row r="8" spans="1:6">
      <c r="A8" s="64">
        <v>1</v>
      </c>
      <c r="B8" s="70">
        <v>45012</v>
      </c>
      <c r="C8" s="102">
        <v>413</v>
      </c>
      <c r="D8" s="103" t="s">
        <v>151</v>
      </c>
      <c r="E8" s="103" t="s">
        <v>152</v>
      </c>
      <c r="F8" s="104">
        <v>1190</v>
      </c>
    </row>
    <row r="9" spans="1:6">
      <c r="A9" s="92">
        <v>2</v>
      </c>
      <c r="B9" s="94">
        <v>44994</v>
      </c>
      <c r="C9" s="62">
        <v>294</v>
      </c>
      <c r="D9" s="53" t="s">
        <v>109</v>
      </c>
      <c r="E9" s="53" t="s">
        <v>129</v>
      </c>
      <c r="F9" s="54">
        <v>350.55</v>
      </c>
    </row>
    <row r="10" spans="1:6">
      <c r="A10" s="64">
        <v>3</v>
      </c>
      <c r="B10" s="93">
        <v>44994</v>
      </c>
      <c r="C10" s="56">
        <v>293</v>
      </c>
      <c r="D10" s="56" t="s">
        <v>110</v>
      </c>
      <c r="E10" s="53" t="s">
        <v>142</v>
      </c>
      <c r="F10" s="55">
        <v>910</v>
      </c>
    </row>
    <row r="11" spans="1:6">
      <c r="A11" s="64">
        <v>4</v>
      </c>
      <c r="B11" s="94">
        <v>44994</v>
      </c>
      <c r="C11" s="91">
        <v>292</v>
      </c>
      <c r="D11" s="91" t="s">
        <v>143</v>
      </c>
      <c r="E11" s="90" t="s">
        <v>144</v>
      </c>
      <c r="F11" s="55">
        <v>54988.1</v>
      </c>
    </row>
    <row r="12" spans="1:6">
      <c r="A12" s="92">
        <v>5</v>
      </c>
      <c r="B12" s="89">
        <v>44994</v>
      </c>
      <c r="C12" s="91">
        <v>295</v>
      </c>
      <c r="D12" s="91" t="s">
        <v>111</v>
      </c>
      <c r="E12" s="88" t="s">
        <v>112</v>
      </c>
      <c r="F12" s="55">
        <v>1898.49</v>
      </c>
    </row>
    <row r="13" spans="1:6">
      <c r="A13" s="64">
        <v>6</v>
      </c>
      <c r="B13" s="89">
        <v>45012</v>
      </c>
      <c r="C13" s="91">
        <v>414</v>
      </c>
      <c r="D13" s="91" t="s">
        <v>113</v>
      </c>
      <c r="E13" s="87" t="s">
        <v>114</v>
      </c>
      <c r="F13" s="55">
        <v>32.06</v>
      </c>
    </row>
    <row r="14" spans="1:6">
      <c r="A14" s="64">
        <v>7</v>
      </c>
      <c r="B14" s="89">
        <v>44994</v>
      </c>
      <c r="C14" s="86">
        <v>296</v>
      </c>
      <c r="D14" s="85" t="s">
        <v>145</v>
      </c>
      <c r="E14" s="87" t="s">
        <v>115</v>
      </c>
      <c r="F14" s="55">
        <v>500.02</v>
      </c>
    </row>
    <row r="15" spans="1:6">
      <c r="A15" s="92">
        <v>8</v>
      </c>
      <c r="B15" s="89">
        <v>44987</v>
      </c>
      <c r="C15" s="86">
        <v>276</v>
      </c>
      <c r="D15" s="84" t="s">
        <v>127</v>
      </c>
      <c r="E15" s="87" t="s">
        <v>146</v>
      </c>
      <c r="F15" s="55">
        <v>56</v>
      </c>
    </row>
    <row r="16" spans="1:6" ht="25.5">
      <c r="A16" s="64">
        <v>9</v>
      </c>
      <c r="B16" s="89">
        <v>45012</v>
      </c>
      <c r="C16" s="86">
        <v>415</v>
      </c>
      <c r="D16" s="84" t="s">
        <v>130</v>
      </c>
      <c r="E16" s="87" t="s">
        <v>147</v>
      </c>
      <c r="F16" s="55">
        <v>225</v>
      </c>
    </row>
    <row r="17" spans="1:6" ht="25.5">
      <c r="A17" s="64">
        <v>10</v>
      </c>
      <c r="B17" s="89">
        <v>44987</v>
      </c>
      <c r="C17" s="86">
        <v>277</v>
      </c>
      <c r="D17" s="91" t="s">
        <v>153</v>
      </c>
      <c r="E17" s="87" t="s">
        <v>147</v>
      </c>
      <c r="F17" s="55">
        <v>2493.0500000000002</v>
      </c>
    </row>
    <row r="18" spans="1:6" ht="25.5">
      <c r="A18" s="92"/>
      <c r="B18" s="89">
        <v>45007</v>
      </c>
      <c r="C18" s="86">
        <v>14</v>
      </c>
      <c r="D18" s="91" t="s">
        <v>126</v>
      </c>
      <c r="E18" s="87" t="s">
        <v>147</v>
      </c>
      <c r="F18" s="55">
        <v>55</v>
      </c>
    </row>
    <row r="19" spans="1:6" ht="25.5">
      <c r="A19" s="92">
        <v>11</v>
      </c>
      <c r="B19" s="89">
        <v>45012</v>
      </c>
      <c r="C19" s="86">
        <v>417</v>
      </c>
      <c r="D19" s="91" t="s">
        <v>131</v>
      </c>
      <c r="E19" s="87" t="s">
        <v>139</v>
      </c>
      <c r="F19" s="55">
        <v>495</v>
      </c>
    </row>
    <row r="20" spans="1:6" ht="25.5">
      <c r="A20" s="64">
        <v>12</v>
      </c>
      <c r="B20" s="89">
        <v>44994</v>
      </c>
      <c r="C20" s="86">
        <v>300</v>
      </c>
      <c r="D20" s="91" t="s">
        <v>148</v>
      </c>
      <c r="E20" s="87" t="s">
        <v>139</v>
      </c>
      <c r="F20" s="55">
        <v>119</v>
      </c>
    </row>
    <row r="21" spans="1:6" ht="25.5">
      <c r="A21" s="64">
        <v>13</v>
      </c>
      <c r="B21" s="89">
        <v>44994</v>
      </c>
      <c r="C21" s="86">
        <v>297</v>
      </c>
      <c r="D21" s="83" t="s">
        <v>154</v>
      </c>
      <c r="E21" s="87" t="s">
        <v>139</v>
      </c>
      <c r="F21" s="55">
        <v>8663.18</v>
      </c>
    </row>
    <row r="22" spans="1:6">
      <c r="A22" s="92">
        <v>14</v>
      </c>
      <c r="B22" s="89">
        <v>44994</v>
      </c>
      <c r="C22" s="86">
        <v>298</v>
      </c>
      <c r="D22" s="83" t="s">
        <v>155</v>
      </c>
      <c r="E22" s="87" t="s">
        <v>140</v>
      </c>
      <c r="F22" s="55">
        <v>3675.1</v>
      </c>
    </row>
    <row r="23" spans="1:6">
      <c r="A23" s="64">
        <v>15</v>
      </c>
      <c r="B23" s="89">
        <v>44987</v>
      </c>
      <c r="C23" s="86">
        <v>279</v>
      </c>
      <c r="D23" s="83" t="s">
        <v>156</v>
      </c>
      <c r="E23" s="87" t="s">
        <v>157</v>
      </c>
      <c r="F23" s="55">
        <v>133.28</v>
      </c>
    </row>
    <row r="24" spans="1:6">
      <c r="A24" s="64">
        <v>16</v>
      </c>
      <c r="B24" s="82">
        <v>45012</v>
      </c>
      <c r="C24" s="81">
        <v>418</v>
      </c>
      <c r="D24" s="83" t="s">
        <v>156</v>
      </c>
      <c r="E24" s="87" t="s">
        <v>157</v>
      </c>
      <c r="F24" s="55">
        <v>133.28</v>
      </c>
    </row>
    <row r="25" spans="1:6" ht="25.5">
      <c r="A25" s="92">
        <v>17</v>
      </c>
      <c r="B25" s="82">
        <v>45014</v>
      </c>
      <c r="C25" s="81">
        <v>421</v>
      </c>
      <c r="D25" s="56" t="s">
        <v>158</v>
      </c>
      <c r="E25" s="80" t="s">
        <v>159</v>
      </c>
      <c r="F25" s="55">
        <v>750</v>
      </c>
    </row>
    <row r="26" spans="1:6">
      <c r="A26" s="64">
        <v>18</v>
      </c>
      <c r="B26" s="82">
        <v>44988</v>
      </c>
      <c r="C26" s="81">
        <v>9</v>
      </c>
      <c r="D26" s="56" t="s">
        <v>126</v>
      </c>
      <c r="E26" s="80" t="s">
        <v>141</v>
      </c>
      <c r="F26" s="55">
        <v>124.56</v>
      </c>
    </row>
    <row r="27" spans="1:6" ht="25.5">
      <c r="A27" s="64">
        <v>19</v>
      </c>
      <c r="B27" s="93">
        <v>45014</v>
      </c>
      <c r="C27" s="56">
        <v>422</v>
      </c>
      <c r="D27" s="56" t="s">
        <v>128</v>
      </c>
      <c r="E27" s="62" t="s">
        <v>160</v>
      </c>
      <c r="F27" s="55">
        <v>360.08</v>
      </c>
    </row>
    <row r="28" spans="1:6" ht="25.5">
      <c r="A28" s="92">
        <v>20</v>
      </c>
      <c r="B28" s="93">
        <v>44988</v>
      </c>
      <c r="C28" s="56">
        <v>9</v>
      </c>
      <c r="D28" s="56" t="s">
        <v>126</v>
      </c>
      <c r="E28" s="62" t="s">
        <v>160</v>
      </c>
      <c r="F28" s="55">
        <v>90</v>
      </c>
    </row>
    <row r="29" spans="1:6" ht="25.5">
      <c r="A29" s="64">
        <v>21</v>
      </c>
      <c r="B29" s="93">
        <v>44994</v>
      </c>
      <c r="C29" s="56">
        <v>299</v>
      </c>
      <c r="D29" s="56" t="s">
        <v>128</v>
      </c>
      <c r="E29" s="62" t="s">
        <v>149</v>
      </c>
      <c r="F29" s="79">
        <v>348.5</v>
      </c>
    </row>
    <row r="30" spans="1:6">
      <c r="A30" s="44"/>
      <c r="B30" s="100" t="s">
        <v>116</v>
      </c>
      <c r="C30" s="100"/>
      <c r="D30" s="100"/>
      <c r="E30" s="100"/>
      <c r="F30" s="78">
        <f>SUM(F8:F29)</f>
        <v>77590.25</v>
      </c>
    </row>
  </sheetData>
  <mergeCells count="2">
    <mergeCell ref="D5:E5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K14" sqref="K14"/>
    </sheetView>
  </sheetViews>
  <sheetFormatPr defaultRowHeight="12.75"/>
  <cols>
    <col min="2" max="2" width="9.140625" customWidth="1"/>
    <col min="4" max="4" width="23.140625" bestFit="1" customWidth="1"/>
    <col min="5" max="5" width="19.42578125" bestFit="1" customWidth="1"/>
    <col min="6" max="6" width="26" customWidth="1"/>
  </cols>
  <sheetData>
    <row r="1" spans="1:6">
      <c r="A1" s="96" t="s">
        <v>117</v>
      </c>
      <c r="B1" s="96"/>
      <c r="C1" s="95"/>
      <c r="D1" s="95"/>
      <c r="E1" s="95"/>
      <c r="F1" s="95"/>
    </row>
    <row r="2" spans="1:6">
      <c r="A2" s="95"/>
      <c r="B2" s="95"/>
      <c r="C2" s="95"/>
      <c r="D2" s="95"/>
      <c r="E2" s="95"/>
      <c r="F2" s="95"/>
    </row>
    <row r="3" spans="1:6">
      <c r="A3" s="95"/>
      <c r="B3" s="96" t="s">
        <v>118</v>
      </c>
      <c r="C3" s="95"/>
      <c r="D3" s="95"/>
      <c r="E3" s="95"/>
      <c r="F3" s="95"/>
    </row>
    <row r="4" spans="1:6">
      <c r="A4" s="95"/>
      <c r="B4" s="96"/>
      <c r="C4" s="95"/>
      <c r="D4" s="95"/>
      <c r="E4" s="95"/>
      <c r="F4" s="95"/>
    </row>
    <row r="5" spans="1:6">
      <c r="A5" s="101"/>
      <c r="B5" s="101"/>
      <c r="C5" s="101"/>
      <c r="D5" s="105" t="s">
        <v>161</v>
      </c>
      <c r="E5" s="105"/>
      <c r="F5" s="50"/>
    </row>
    <row r="6" spans="1:6" ht="13.5" thickBot="1">
      <c r="A6" s="95"/>
      <c r="B6" s="95"/>
      <c r="C6" s="95"/>
      <c r="D6" s="95"/>
      <c r="E6" s="95"/>
      <c r="F6" s="95"/>
    </row>
    <row r="7" spans="1:6" ht="102">
      <c r="A7" s="5" t="s">
        <v>119</v>
      </c>
      <c r="B7" s="66" t="s">
        <v>104</v>
      </c>
      <c r="C7" s="67" t="s">
        <v>105</v>
      </c>
      <c r="D7" s="68" t="s">
        <v>120</v>
      </c>
      <c r="E7" s="69" t="s">
        <v>107</v>
      </c>
      <c r="F7" s="68" t="s">
        <v>108</v>
      </c>
    </row>
    <row r="8" spans="1:6">
      <c r="A8" s="51">
        <v>1</v>
      </c>
      <c r="B8" s="70">
        <v>44994</v>
      </c>
      <c r="C8" s="64">
        <v>302</v>
      </c>
      <c r="D8" s="61" t="s">
        <v>135</v>
      </c>
      <c r="E8" s="61" t="s">
        <v>136</v>
      </c>
      <c r="F8" s="65">
        <v>609.04999999999995</v>
      </c>
    </row>
    <row r="9" spans="1:6">
      <c r="A9" s="60">
        <v>2</v>
      </c>
      <c r="B9" s="71">
        <v>44994</v>
      </c>
      <c r="C9" s="64">
        <v>301</v>
      </c>
      <c r="D9" s="61" t="s">
        <v>135</v>
      </c>
      <c r="E9" s="61" t="s">
        <v>137</v>
      </c>
      <c r="F9" s="65">
        <v>11773.17</v>
      </c>
    </row>
    <row r="10" spans="1:6">
      <c r="A10" s="60">
        <v>3</v>
      </c>
      <c r="B10" s="71">
        <v>45012</v>
      </c>
      <c r="C10" s="64">
        <v>411</v>
      </c>
      <c r="D10" s="61" t="s">
        <v>135</v>
      </c>
      <c r="E10" s="61" t="s">
        <v>121</v>
      </c>
      <c r="F10" s="65">
        <v>4.41</v>
      </c>
    </row>
    <row r="11" spans="1:6">
      <c r="A11" s="51">
        <v>4</v>
      </c>
      <c r="B11" s="71">
        <v>44994</v>
      </c>
      <c r="C11" s="64">
        <v>303</v>
      </c>
      <c r="D11" s="61" t="s">
        <v>111</v>
      </c>
      <c r="E11" s="61" t="s">
        <v>138</v>
      </c>
      <c r="F11" s="65">
        <v>1682.15</v>
      </c>
    </row>
    <row r="12" spans="1:6">
      <c r="A12" s="60">
        <v>5</v>
      </c>
      <c r="B12" s="72">
        <v>45012</v>
      </c>
      <c r="C12" s="62">
        <v>412</v>
      </c>
      <c r="D12" s="52" t="s">
        <v>113</v>
      </c>
      <c r="E12" s="73" t="s">
        <v>121</v>
      </c>
      <c r="F12" s="74">
        <v>8.58</v>
      </c>
    </row>
    <row r="13" spans="1:6" ht="25.5">
      <c r="A13" s="60">
        <v>6</v>
      </c>
      <c r="B13" s="72">
        <v>44994</v>
      </c>
      <c r="C13" s="62">
        <v>304</v>
      </c>
      <c r="D13" s="52" t="s">
        <v>122</v>
      </c>
      <c r="E13" s="75" t="s">
        <v>123</v>
      </c>
      <c r="F13" s="74">
        <v>245.1</v>
      </c>
    </row>
    <row r="14" spans="1:6">
      <c r="A14" s="51">
        <v>7</v>
      </c>
      <c r="B14" s="72">
        <v>44994</v>
      </c>
      <c r="C14" s="62">
        <v>305</v>
      </c>
      <c r="D14" s="52" t="s">
        <v>124</v>
      </c>
      <c r="E14" s="73" t="s">
        <v>139</v>
      </c>
      <c r="F14" s="74">
        <v>178.5</v>
      </c>
    </row>
    <row r="15" spans="1:6">
      <c r="A15" s="60">
        <v>8</v>
      </c>
      <c r="B15" s="72">
        <v>45016</v>
      </c>
      <c r="C15" s="62">
        <v>424</v>
      </c>
      <c r="D15" s="52" t="s">
        <v>162</v>
      </c>
      <c r="E15" s="73" t="s">
        <v>139</v>
      </c>
      <c r="F15" s="74">
        <v>1984.42</v>
      </c>
    </row>
    <row r="16" spans="1:6">
      <c r="A16" s="60">
        <v>9</v>
      </c>
      <c r="B16" s="72">
        <v>44994</v>
      </c>
      <c r="C16" s="62">
        <v>306</v>
      </c>
      <c r="D16" s="52" t="s">
        <v>154</v>
      </c>
      <c r="E16" s="73" t="s">
        <v>139</v>
      </c>
      <c r="F16" s="74">
        <v>8663.18</v>
      </c>
    </row>
    <row r="17" spans="1:6">
      <c r="A17" s="60"/>
      <c r="B17" s="76"/>
      <c r="C17" s="62"/>
      <c r="D17" s="52"/>
      <c r="E17" s="73"/>
      <c r="F17" s="77"/>
    </row>
    <row r="18" spans="1:6">
      <c r="A18" s="56"/>
      <c r="B18" s="63" t="s">
        <v>116</v>
      </c>
      <c r="C18" s="57"/>
      <c r="D18" s="44"/>
      <c r="E18" s="58"/>
      <c r="F18" s="59">
        <f>SUM(F8:F17)</f>
        <v>25148.559999999998</v>
      </c>
    </row>
  </sheetData>
  <mergeCells count="2"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8"/>
  <sheetViews>
    <sheetView topLeftCell="A52" workbookViewId="0">
      <selection activeCell="J60" sqref="J60"/>
    </sheetView>
  </sheetViews>
  <sheetFormatPr defaultRowHeight="12.75"/>
  <cols>
    <col min="1" max="1" width="53.42578125" bestFit="1" customWidth="1"/>
    <col min="4" max="4" width="11.140625" bestFit="1" customWidth="1"/>
    <col min="5" max="5" width="31.5703125" bestFit="1" customWidth="1"/>
  </cols>
  <sheetData>
    <row r="1" spans="1:5">
      <c r="A1" s="110" t="s">
        <v>89</v>
      </c>
      <c r="B1" s="110"/>
      <c r="C1" s="110"/>
      <c r="D1" s="110"/>
      <c r="E1" s="109"/>
    </row>
    <row r="2" spans="1:5">
      <c r="A2" s="109"/>
      <c r="B2" s="109"/>
      <c r="C2" s="109"/>
      <c r="D2" s="109"/>
      <c r="E2" s="109"/>
    </row>
    <row r="3" spans="1:5">
      <c r="A3" s="110" t="s">
        <v>90</v>
      </c>
      <c r="B3" s="110"/>
      <c r="C3" s="110"/>
      <c r="D3" s="110"/>
      <c r="E3" s="110"/>
    </row>
    <row r="4" spans="1:5">
      <c r="A4" s="110" t="s">
        <v>2</v>
      </c>
      <c r="B4" s="110"/>
      <c r="C4" s="110"/>
      <c r="D4" s="110"/>
      <c r="E4" s="109"/>
    </row>
    <row r="5" spans="1:5">
      <c r="A5" s="110"/>
      <c r="B5" s="110"/>
      <c r="C5" s="110"/>
      <c r="D5" s="110"/>
      <c r="E5" s="109"/>
    </row>
    <row r="6" spans="1:5">
      <c r="A6" s="110"/>
      <c r="B6" s="111"/>
      <c r="C6" s="110"/>
      <c r="D6" s="139" t="s">
        <v>3</v>
      </c>
      <c r="E6" s="112" t="s">
        <v>163</v>
      </c>
    </row>
    <row r="7" spans="1:5">
      <c r="A7" s="109"/>
      <c r="B7" s="110"/>
      <c r="C7" s="110"/>
      <c r="D7" s="110"/>
      <c r="E7" s="109"/>
    </row>
    <row r="8" spans="1:5">
      <c r="A8" s="117" t="s">
        <v>4</v>
      </c>
      <c r="B8" s="117" t="s">
        <v>5</v>
      </c>
      <c r="C8" s="117" t="s">
        <v>6</v>
      </c>
      <c r="D8" s="117" t="s">
        <v>7</v>
      </c>
      <c r="E8" s="117" t="s">
        <v>8</v>
      </c>
    </row>
    <row r="9" spans="1:5" ht="13.5" thickBot="1">
      <c r="A9" s="118" t="s">
        <v>9</v>
      </c>
      <c r="B9" s="117"/>
      <c r="C9" s="117"/>
      <c r="D9" s="123">
        <v>551848</v>
      </c>
      <c r="E9" s="117"/>
    </row>
    <row r="10" spans="1:5">
      <c r="A10" s="120" t="s">
        <v>10</v>
      </c>
      <c r="B10" s="191"/>
      <c r="C10" s="152"/>
      <c r="D10" s="119"/>
      <c r="E10" s="109"/>
    </row>
    <row r="11" spans="1:5">
      <c r="A11" s="120"/>
      <c r="B11" s="195" t="s">
        <v>164</v>
      </c>
      <c r="C11" s="152">
        <v>6</v>
      </c>
      <c r="D11" s="119">
        <v>1305</v>
      </c>
      <c r="E11" s="109" t="s">
        <v>165</v>
      </c>
    </row>
    <row r="12" spans="1:5">
      <c r="A12" s="120"/>
      <c r="B12" s="195" t="s">
        <v>164</v>
      </c>
      <c r="C12" s="152">
        <v>13</v>
      </c>
      <c r="D12" s="119">
        <v>146267</v>
      </c>
      <c r="E12" s="114" t="s">
        <v>132</v>
      </c>
    </row>
    <row r="13" spans="1:5">
      <c r="A13" s="120"/>
      <c r="B13" s="195" t="s">
        <v>164</v>
      </c>
      <c r="C13" s="114">
        <v>14</v>
      </c>
      <c r="D13" s="121">
        <v>157306</v>
      </c>
      <c r="E13" s="114" t="s">
        <v>91</v>
      </c>
    </row>
    <row r="14" spans="1:5">
      <c r="A14" s="159"/>
      <c r="B14" s="195"/>
      <c r="C14" s="126"/>
      <c r="D14" s="127"/>
      <c r="E14" s="114"/>
    </row>
    <row r="15" spans="1:5">
      <c r="A15" s="159"/>
      <c r="B15" s="151"/>
      <c r="C15" s="126"/>
      <c r="D15" s="127"/>
      <c r="E15" s="114"/>
    </row>
    <row r="16" spans="1:5" ht="13.5" thickBot="1">
      <c r="A16" s="174" t="s">
        <v>13</v>
      </c>
      <c r="B16" s="175"/>
      <c r="C16" s="176"/>
      <c r="D16" s="177">
        <f>D9+D12+D13+D11</f>
        <v>856726</v>
      </c>
      <c r="E16" s="115"/>
    </row>
    <row r="17" spans="1:5">
      <c r="A17" s="124" t="s">
        <v>18</v>
      </c>
      <c r="B17" s="125"/>
      <c r="C17" s="126"/>
      <c r="D17" s="127">
        <v>33717</v>
      </c>
      <c r="E17" s="126"/>
    </row>
    <row r="18" spans="1:5">
      <c r="A18" s="113" t="s">
        <v>19</v>
      </c>
      <c r="B18" s="195" t="s">
        <v>164</v>
      </c>
      <c r="C18" s="152">
        <v>13</v>
      </c>
      <c r="D18" s="121">
        <v>17585</v>
      </c>
      <c r="E18" s="151" t="s">
        <v>92</v>
      </c>
    </row>
    <row r="19" spans="1:5">
      <c r="A19" s="128"/>
      <c r="B19" s="126"/>
      <c r="C19" s="126"/>
      <c r="D19" s="127"/>
      <c r="E19" s="114"/>
    </row>
    <row r="20" spans="1:5" ht="13.5" thickBot="1">
      <c r="A20" s="174" t="s">
        <v>20</v>
      </c>
      <c r="B20" s="176"/>
      <c r="C20" s="176"/>
      <c r="D20" s="177">
        <f>SUM(D17:D19)</f>
        <v>51302</v>
      </c>
      <c r="E20" s="115"/>
    </row>
    <row r="21" spans="1:5">
      <c r="A21" s="124" t="s">
        <v>21</v>
      </c>
      <c r="B21" s="129"/>
      <c r="C21" s="129"/>
      <c r="D21" s="130">
        <v>0</v>
      </c>
      <c r="E21" s="131"/>
    </row>
    <row r="22" spans="1:5">
      <c r="A22" s="113" t="s">
        <v>22</v>
      </c>
      <c r="B22" s="109"/>
      <c r="C22" s="114"/>
      <c r="D22" s="121">
        <v>0</v>
      </c>
      <c r="E22" s="114"/>
    </row>
    <row r="23" spans="1:5">
      <c r="A23" s="128"/>
      <c r="B23" s="124"/>
      <c r="C23" s="124"/>
      <c r="D23" s="127"/>
      <c r="E23" s="126"/>
    </row>
    <row r="24" spans="1:5" ht="13.5" thickBot="1">
      <c r="A24" s="122" t="s">
        <v>23</v>
      </c>
      <c r="B24" s="122"/>
      <c r="C24" s="122"/>
      <c r="D24" s="123">
        <f>SUM(D21:D23)</f>
        <v>0</v>
      </c>
      <c r="E24" s="115"/>
    </row>
    <row r="25" spans="1:5">
      <c r="A25" s="124" t="s">
        <v>24</v>
      </c>
      <c r="B25" s="124"/>
      <c r="C25" s="124"/>
      <c r="D25" s="127"/>
      <c r="E25" s="126"/>
    </row>
    <row r="26" spans="1:5">
      <c r="A26" s="128" t="s">
        <v>25</v>
      </c>
      <c r="B26" s="195"/>
      <c r="C26" s="124"/>
      <c r="D26" s="127"/>
      <c r="E26" s="114"/>
    </row>
    <row r="27" spans="1:5">
      <c r="A27" s="128"/>
      <c r="B27" s="191"/>
      <c r="C27" s="124"/>
      <c r="D27" s="127"/>
      <c r="E27" s="114"/>
    </row>
    <row r="28" spans="1:5">
      <c r="A28" s="128"/>
      <c r="B28" s="191"/>
      <c r="C28" s="124"/>
      <c r="D28" s="127"/>
      <c r="E28" s="126"/>
    </row>
    <row r="29" spans="1:5" ht="13.5" thickBot="1">
      <c r="A29" s="174" t="s">
        <v>26</v>
      </c>
      <c r="B29" s="178"/>
      <c r="C29" s="174"/>
      <c r="D29" s="177">
        <f>SUM(D25:D28)</f>
        <v>0</v>
      </c>
      <c r="E29" s="115"/>
    </row>
    <row r="30" spans="1:5">
      <c r="A30" s="153" t="s">
        <v>27</v>
      </c>
      <c r="B30" s="156"/>
      <c r="C30" s="155"/>
      <c r="D30" s="130">
        <v>780</v>
      </c>
      <c r="E30" s="129"/>
    </row>
    <row r="31" spans="1:5">
      <c r="A31" s="153" t="s">
        <v>93</v>
      </c>
      <c r="B31" s="195" t="s">
        <v>164</v>
      </c>
      <c r="C31" s="193">
        <v>7</v>
      </c>
      <c r="D31" s="130">
        <v>80</v>
      </c>
      <c r="E31" s="114" t="s">
        <v>94</v>
      </c>
    </row>
    <row r="32" spans="1:5">
      <c r="A32" s="171"/>
      <c r="B32" s="195"/>
      <c r="C32" s="194"/>
      <c r="D32" s="172"/>
      <c r="E32" s="114"/>
    </row>
    <row r="33" spans="1:5">
      <c r="A33" s="141"/>
      <c r="B33" s="195"/>
      <c r="C33" s="141"/>
      <c r="D33" s="142"/>
      <c r="E33" s="114"/>
    </row>
    <row r="34" spans="1:5">
      <c r="A34" s="141"/>
      <c r="B34" s="151"/>
      <c r="C34" s="141"/>
      <c r="D34" s="142"/>
      <c r="E34" s="114"/>
    </row>
    <row r="35" spans="1:5">
      <c r="A35" s="173" t="s">
        <v>28</v>
      </c>
      <c r="B35" s="156"/>
      <c r="C35" s="154"/>
      <c r="D35" s="130">
        <v>0</v>
      </c>
      <c r="E35" s="114"/>
    </row>
    <row r="36" spans="1:5" ht="13.5" thickBot="1">
      <c r="A36" s="176" t="s">
        <v>30</v>
      </c>
      <c r="B36" s="179"/>
      <c r="C36" s="174"/>
      <c r="D36" s="177">
        <f>SUM(D30:D35)</f>
        <v>860</v>
      </c>
      <c r="E36" s="132"/>
    </row>
    <row r="37" spans="1:5">
      <c r="A37" s="129" t="s">
        <v>31</v>
      </c>
      <c r="B37" s="129"/>
      <c r="C37" s="129"/>
      <c r="D37" s="130">
        <v>91784</v>
      </c>
      <c r="E37" s="129"/>
    </row>
    <row r="38" spans="1:5">
      <c r="A38" s="161" t="s">
        <v>32</v>
      </c>
      <c r="B38" s="195"/>
      <c r="C38" s="116"/>
      <c r="D38" s="121">
        <v>0</v>
      </c>
      <c r="E38" s="151"/>
    </row>
    <row r="39" spans="1:5">
      <c r="A39" s="192"/>
      <c r="B39" s="195" t="s">
        <v>164</v>
      </c>
      <c r="C39" s="152">
        <v>13</v>
      </c>
      <c r="D39" s="127">
        <v>31093</v>
      </c>
      <c r="E39" s="114" t="s">
        <v>95</v>
      </c>
    </row>
    <row r="40" spans="1:5">
      <c r="A40" s="192"/>
      <c r="B40" s="195"/>
      <c r="C40" s="124"/>
      <c r="D40" s="127">
        <v>0</v>
      </c>
      <c r="E40" s="114"/>
    </row>
    <row r="41" spans="1:5">
      <c r="A41" s="161"/>
      <c r="B41" s="151"/>
      <c r="C41" s="124"/>
      <c r="D41" s="127"/>
      <c r="E41" s="162"/>
    </row>
    <row r="42" spans="1:5" ht="13.5" thickBot="1">
      <c r="A42" s="174" t="s">
        <v>34</v>
      </c>
      <c r="B42" s="174"/>
      <c r="C42" s="174"/>
      <c r="D42" s="177">
        <f>SUM(D37:D41)</f>
        <v>122877</v>
      </c>
      <c r="E42" s="134"/>
    </row>
    <row r="43" spans="1:5">
      <c r="A43" s="129" t="s">
        <v>35</v>
      </c>
      <c r="B43" s="195"/>
      <c r="C43" s="129"/>
      <c r="D43" s="130">
        <v>69192</v>
      </c>
      <c r="E43" s="129"/>
    </row>
    <row r="44" spans="1:5">
      <c r="A44" s="140" t="s">
        <v>36</v>
      </c>
      <c r="B44" s="195" t="s">
        <v>164</v>
      </c>
      <c r="C44" s="152">
        <v>13</v>
      </c>
      <c r="D44" s="121">
        <v>33688</v>
      </c>
      <c r="E44" s="114" t="s">
        <v>95</v>
      </c>
    </row>
    <row r="45" spans="1:5">
      <c r="A45" s="113"/>
      <c r="B45" s="195" t="s">
        <v>164</v>
      </c>
      <c r="C45" s="116">
        <v>14</v>
      </c>
      <c r="D45" s="121">
        <v>1056</v>
      </c>
      <c r="E45" s="114" t="s">
        <v>96</v>
      </c>
    </row>
    <row r="46" spans="1:5" ht="13.5" thickBot="1">
      <c r="A46" s="128"/>
      <c r="B46" s="195"/>
      <c r="C46" s="124"/>
      <c r="D46" s="127">
        <v>0</v>
      </c>
      <c r="E46" s="169">
        <v>0</v>
      </c>
    </row>
    <row r="47" spans="1:5" ht="13.5" thickBot="1">
      <c r="A47" s="180" t="s">
        <v>39</v>
      </c>
      <c r="B47" s="181"/>
      <c r="C47" s="181"/>
      <c r="D47" s="182">
        <f>SUM(D43:D46)</f>
        <v>103936</v>
      </c>
      <c r="E47" s="168"/>
    </row>
    <row r="48" spans="1:5">
      <c r="A48" s="156" t="s">
        <v>49</v>
      </c>
      <c r="B48" s="156"/>
      <c r="C48" s="156"/>
      <c r="D48" s="166">
        <v>2539</v>
      </c>
      <c r="E48" s="167"/>
    </row>
    <row r="49" spans="1:5">
      <c r="A49" s="141" t="s">
        <v>50</v>
      </c>
      <c r="B49" s="195" t="s">
        <v>164</v>
      </c>
      <c r="C49" s="152">
        <v>6</v>
      </c>
      <c r="D49" s="142">
        <v>-1305</v>
      </c>
      <c r="E49" s="165"/>
    </row>
    <row r="50" spans="1:5">
      <c r="A50" s="141"/>
      <c r="B50" s="195"/>
      <c r="C50" s="141"/>
      <c r="D50" s="142">
        <v>0</v>
      </c>
      <c r="E50" s="165"/>
    </row>
    <row r="51" spans="1:5">
      <c r="A51" s="157"/>
      <c r="B51" s="195"/>
      <c r="C51" s="157"/>
      <c r="D51" s="158">
        <v>0</v>
      </c>
      <c r="E51" s="165"/>
    </row>
    <row r="52" spans="1:5" ht="13.5" thickBot="1">
      <c r="A52" s="157"/>
      <c r="B52" s="195"/>
      <c r="C52" s="157"/>
      <c r="D52" s="158"/>
      <c r="E52" s="165"/>
    </row>
    <row r="53" spans="1:5" ht="13.5" thickBot="1">
      <c r="A53" s="183" t="s">
        <v>52</v>
      </c>
      <c r="B53" s="184"/>
      <c r="C53" s="184"/>
      <c r="D53" s="185">
        <f>D48+D49+D50+D51+D52</f>
        <v>1234</v>
      </c>
      <c r="E53" s="170"/>
    </row>
    <row r="54" spans="1:5">
      <c r="A54" s="156" t="s">
        <v>57</v>
      </c>
      <c r="B54" s="156"/>
      <c r="C54" s="156"/>
      <c r="D54" s="166">
        <v>0</v>
      </c>
      <c r="E54" s="156"/>
    </row>
    <row r="55" spans="1:5">
      <c r="A55" s="133" t="s">
        <v>58</v>
      </c>
      <c r="B55" s="163"/>
      <c r="C55" s="129"/>
      <c r="D55" s="130">
        <v>0</v>
      </c>
      <c r="E55" s="164" t="s">
        <v>97</v>
      </c>
    </row>
    <row r="56" spans="1:5">
      <c r="A56" s="113"/>
      <c r="B56" s="116"/>
      <c r="C56" s="116"/>
      <c r="D56" s="121"/>
      <c r="E56" s="114"/>
    </row>
    <row r="57" spans="1:5" ht="13.5" thickBot="1">
      <c r="A57" s="174" t="s">
        <v>60</v>
      </c>
      <c r="B57" s="174"/>
      <c r="C57" s="174"/>
      <c r="D57" s="177">
        <f>SUM(D54:D56)</f>
        <v>0</v>
      </c>
      <c r="E57" s="132"/>
    </row>
    <row r="58" spans="1:5">
      <c r="A58" s="129" t="s">
        <v>61</v>
      </c>
      <c r="B58" s="129"/>
      <c r="C58" s="129"/>
      <c r="D58" s="130">
        <v>0</v>
      </c>
      <c r="E58" s="131"/>
    </row>
    <row r="59" spans="1:5">
      <c r="A59" s="113" t="s">
        <v>62</v>
      </c>
      <c r="B59" s="195"/>
      <c r="C59" s="116"/>
      <c r="D59" s="130">
        <v>0</v>
      </c>
      <c r="E59" s="114" t="s">
        <v>98</v>
      </c>
    </row>
    <row r="60" spans="1:5">
      <c r="A60" s="113"/>
      <c r="B60" s="116"/>
      <c r="C60" s="116"/>
      <c r="D60" s="130"/>
      <c r="E60" s="114"/>
    </row>
    <row r="61" spans="1:5" ht="13.5" thickBot="1">
      <c r="A61" s="174" t="s">
        <v>64</v>
      </c>
      <c r="B61" s="174"/>
      <c r="C61" s="174"/>
      <c r="D61" s="177">
        <f>SUM(D58:D60)</f>
        <v>0</v>
      </c>
      <c r="E61" s="132"/>
    </row>
    <row r="62" spans="1:5">
      <c r="A62" s="135" t="s">
        <v>65</v>
      </c>
      <c r="B62" s="135"/>
      <c r="C62" s="135"/>
      <c r="D62" s="136">
        <v>0</v>
      </c>
      <c r="E62" s="137"/>
    </row>
    <row r="63" spans="1:5">
      <c r="A63" s="133" t="s">
        <v>66</v>
      </c>
      <c r="B63" s="195"/>
      <c r="C63" s="116"/>
      <c r="D63" s="130">
        <v>0</v>
      </c>
      <c r="E63" s="114" t="s">
        <v>99</v>
      </c>
    </row>
    <row r="64" spans="1:5">
      <c r="A64" s="133"/>
      <c r="B64" s="116"/>
      <c r="C64" s="116"/>
      <c r="D64" s="130"/>
      <c r="E64" s="114"/>
    </row>
    <row r="65" spans="1:5" ht="13.5" thickBot="1">
      <c r="A65" s="174" t="s">
        <v>67</v>
      </c>
      <c r="B65" s="174"/>
      <c r="C65" s="174"/>
      <c r="D65" s="177">
        <f>SUM(D62:D64)</f>
        <v>0</v>
      </c>
      <c r="E65" s="132"/>
    </row>
    <row r="66" spans="1:5">
      <c r="A66" s="129" t="s">
        <v>68</v>
      </c>
      <c r="B66" s="116"/>
      <c r="C66" s="129"/>
      <c r="D66" s="130">
        <v>0</v>
      </c>
      <c r="E66" s="131"/>
    </row>
    <row r="67" spans="1:5">
      <c r="A67" s="113" t="s">
        <v>69</v>
      </c>
      <c r="B67" s="195"/>
      <c r="C67" s="116">
        <v>0</v>
      </c>
      <c r="D67" s="121">
        <v>0</v>
      </c>
      <c r="E67" s="114" t="s">
        <v>100</v>
      </c>
    </row>
    <row r="68" spans="1:5">
      <c r="A68" s="113"/>
      <c r="B68" s="138"/>
      <c r="C68" s="116"/>
      <c r="D68" s="121"/>
      <c r="E68" s="114"/>
    </row>
    <row r="69" spans="1:5" ht="13.5" thickBot="1">
      <c r="A69" s="186" t="s">
        <v>70</v>
      </c>
      <c r="B69" s="186"/>
      <c r="C69" s="186"/>
      <c r="D69" s="187">
        <f>SUM(D66:D68)</f>
        <v>0</v>
      </c>
      <c r="E69" s="143"/>
    </row>
    <row r="70" spans="1:5">
      <c r="A70" s="144" t="s">
        <v>71</v>
      </c>
      <c r="B70" s="145"/>
      <c r="C70" s="145"/>
      <c r="D70" s="146">
        <v>0</v>
      </c>
      <c r="E70" s="147"/>
    </row>
    <row r="71" spans="1:5">
      <c r="A71" s="148" t="s">
        <v>72</v>
      </c>
      <c r="B71" s="195"/>
      <c r="C71" s="141">
        <v>0</v>
      </c>
      <c r="D71" s="142">
        <v>0</v>
      </c>
      <c r="E71" s="149" t="s">
        <v>101</v>
      </c>
    </row>
    <row r="72" spans="1:5">
      <c r="A72" s="148"/>
      <c r="B72" s="151"/>
      <c r="C72" s="141">
        <v>0</v>
      </c>
      <c r="D72" s="142">
        <v>0</v>
      </c>
      <c r="E72" s="149"/>
    </row>
    <row r="73" spans="1:5" ht="13.5" thickBot="1">
      <c r="A73" s="188" t="s">
        <v>74</v>
      </c>
      <c r="B73" s="189"/>
      <c r="C73" s="189"/>
      <c r="D73" s="190">
        <f>SUM(D70:D72)</f>
        <v>0</v>
      </c>
      <c r="E73" s="150"/>
    </row>
    <row r="74" spans="1:5">
      <c r="A74" s="144" t="s">
        <v>75</v>
      </c>
      <c r="B74" s="145"/>
      <c r="C74" s="145"/>
      <c r="D74" s="146">
        <v>15142</v>
      </c>
      <c r="E74" s="147"/>
    </row>
    <row r="75" spans="1:5">
      <c r="A75" s="148" t="s">
        <v>76</v>
      </c>
      <c r="B75" s="195"/>
      <c r="C75" s="152"/>
      <c r="D75" s="142">
        <v>0</v>
      </c>
      <c r="E75" s="160"/>
    </row>
    <row r="76" spans="1:5">
      <c r="A76" s="148"/>
      <c r="B76" s="195" t="s">
        <v>164</v>
      </c>
      <c r="C76" s="141">
        <v>14</v>
      </c>
      <c r="D76" s="142">
        <v>7921</v>
      </c>
      <c r="E76" s="160" t="s">
        <v>102</v>
      </c>
    </row>
    <row r="77" spans="1:5" ht="13.5" thickBot="1">
      <c r="A77" s="188" t="s">
        <v>78</v>
      </c>
      <c r="B77" s="189"/>
      <c r="C77" s="189"/>
      <c r="D77" s="190">
        <f>SUM(D74:D76)</f>
        <v>23063</v>
      </c>
      <c r="E77" s="150"/>
    </row>
    <row r="78" spans="1:5">
      <c r="A78" s="109"/>
      <c r="B78" s="109"/>
      <c r="C78" s="109"/>
      <c r="D78" s="108">
        <f>D16+D20+D36+D42+D47+D53+D57+D61+D65+D69+D73+D76</f>
        <v>1144856</v>
      </c>
      <c r="E78" s="10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82"/>
  <sheetViews>
    <sheetView topLeftCell="A55" workbookViewId="0">
      <selection activeCell="K53" sqref="K53"/>
    </sheetView>
  </sheetViews>
  <sheetFormatPr defaultRowHeight="12.75"/>
  <cols>
    <col min="1" max="1" width="55.28515625" bestFit="1" customWidth="1"/>
    <col min="4" max="4" width="10.140625" bestFit="1" customWidth="1"/>
    <col min="5" max="5" width="35.5703125" bestFit="1" customWidth="1"/>
  </cols>
  <sheetData>
    <row r="1" spans="1:5">
      <c r="A1" s="110" t="s">
        <v>0</v>
      </c>
      <c r="B1" s="110"/>
      <c r="C1" s="110"/>
      <c r="D1" s="110"/>
      <c r="E1" s="109"/>
    </row>
    <row r="2" spans="1:5">
      <c r="A2" s="109"/>
      <c r="B2" s="109"/>
      <c r="C2" s="109"/>
      <c r="D2" s="109"/>
      <c r="E2" s="109"/>
    </row>
    <row r="3" spans="1:5">
      <c r="A3" s="110" t="s">
        <v>1</v>
      </c>
      <c r="B3" s="110"/>
      <c r="C3" s="110"/>
      <c r="D3" s="110"/>
      <c r="E3" s="110"/>
    </row>
    <row r="4" spans="1:5">
      <c r="A4" s="110" t="s">
        <v>2</v>
      </c>
      <c r="B4" s="110"/>
      <c r="C4" s="110"/>
      <c r="D4" s="110"/>
      <c r="E4" s="109"/>
    </row>
    <row r="5" spans="1:5">
      <c r="A5" s="110"/>
      <c r="B5" s="110"/>
      <c r="C5" s="110"/>
      <c r="D5" s="110"/>
      <c r="E5" s="109"/>
    </row>
    <row r="6" spans="1:5">
      <c r="A6" s="110"/>
      <c r="B6" s="111"/>
      <c r="C6" s="110"/>
      <c r="D6" s="139" t="s">
        <v>3</v>
      </c>
      <c r="E6" s="112" t="s">
        <v>163</v>
      </c>
    </row>
    <row r="7" spans="1:5">
      <c r="A7" s="109"/>
      <c r="B7" s="110"/>
      <c r="C7" s="110"/>
      <c r="D7" s="110"/>
      <c r="E7" s="109"/>
    </row>
    <row r="8" spans="1:5">
      <c r="A8" s="48" t="s">
        <v>4</v>
      </c>
      <c r="B8" s="48" t="s">
        <v>5</v>
      </c>
      <c r="C8" s="48" t="s">
        <v>6</v>
      </c>
      <c r="D8" s="48" t="s">
        <v>7</v>
      </c>
      <c r="E8" s="48" t="s">
        <v>8</v>
      </c>
    </row>
    <row r="9" spans="1:5">
      <c r="A9" s="49" t="s">
        <v>9</v>
      </c>
      <c r="B9" s="48"/>
      <c r="C9" s="48"/>
      <c r="D9" s="107">
        <v>481951</v>
      </c>
      <c r="E9" s="48"/>
    </row>
    <row r="10" spans="1:5">
      <c r="A10" s="45"/>
      <c r="B10" s="141"/>
      <c r="C10" s="47"/>
      <c r="D10" s="46"/>
      <c r="E10" s="45"/>
    </row>
    <row r="11" spans="1:5">
      <c r="A11" s="45" t="s">
        <v>10</v>
      </c>
      <c r="B11" s="1" t="s">
        <v>164</v>
      </c>
      <c r="C11" s="44">
        <v>13</v>
      </c>
      <c r="D11" s="142">
        <v>122124</v>
      </c>
      <c r="E11" s="44" t="s">
        <v>11</v>
      </c>
    </row>
    <row r="12" spans="1:5">
      <c r="A12" s="43"/>
      <c r="B12" s="1" t="s">
        <v>164</v>
      </c>
      <c r="C12" s="164">
        <v>14</v>
      </c>
      <c r="D12" s="130">
        <v>136405</v>
      </c>
      <c r="E12" s="164" t="s">
        <v>12</v>
      </c>
    </row>
    <row r="13" spans="1:5">
      <c r="A13" s="120"/>
      <c r="B13" s="124"/>
      <c r="C13" s="114"/>
      <c r="D13" s="121"/>
      <c r="E13" s="164"/>
    </row>
    <row r="14" spans="1:5">
      <c r="A14" s="159"/>
      <c r="B14" s="124"/>
      <c r="C14" s="126"/>
      <c r="D14" s="127"/>
      <c r="E14" s="164"/>
    </row>
    <row r="15" spans="1:5" ht="13.5" thickBot="1">
      <c r="A15" s="8" t="s">
        <v>13</v>
      </c>
      <c r="B15" s="42"/>
      <c r="C15" s="8"/>
      <c r="D15" s="7">
        <f>D9+D10+D11+D12+D13+D14</f>
        <v>740480</v>
      </c>
      <c r="E15" s="115"/>
    </row>
    <row r="16" spans="1:5">
      <c r="A16" s="124" t="s">
        <v>14</v>
      </c>
      <c r="B16" s="125"/>
      <c r="C16" s="126"/>
      <c r="D16" s="127">
        <v>2016</v>
      </c>
      <c r="E16" s="126"/>
    </row>
    <row r="17" spans="1:5">
      <c r="A17" s="41" t="s">
        <v>15</v>
      </c>
      <c r="B17" s="1" t="s">
        <v>164</v>
      </c>
      <c r="C17" s="126">
        <v>13</v>
      </c>
      <c r="D17" s="127">
        <v>1008</v>
      </c>
      <c r="E17" s="114" t="s">
        <v>16</v>
      </c>
    </row>
    <row r="18" spans="1:5">
      <c r="A18" s="29" t="s">
        <v>17</v>
      </c>
      <c r="B18" s="40"/>
      <c r="C18" s="29"/>
      <c r="D18" s="28">
        <f>D16+D17</f>
        <v>3024</v>
      </c>
      <c r="E18" s="126"/>
    </row>
    <row r="19" spans="1:5">
      <c r="A19" s="39" t="s">
        <v>18</v>
      </c>
      <c r="B19" s="125"/>
      <c r="C19" s="37"/>
      <c r="D19" s="38">
        <v>18339</v>
      </c>
      <c r="E19" s="37"/>
    </row>
    <row r="20" spans="1:5">
      <c r="A20" s="113" t="s">
        <v>19</v>
      </c>
      <c r="B20" s="1" t="s">
        <v>164</v>
      </c>
      <c r="C20" s="114">
        <v>13</v>
      </c>
      <c r="D20" s="121">
        <v>9633</v>
      </c>
      <c r="E20" s="114" t="s">
        <v>16</v>
      </c>
    </row>
    <row r="21" spans="1:5">
      <c r="A21" s="36" t="s">
        <v>20</v>
      </c>
      <c r="B21" s="36"/>
      <c r="C21" s="36"/>
      <c r="D21" s="35">
        <f>D19+D20</f>
        <v>27972</v>
      </c>
      <c r="E21" s="34"/>
    </row>
    <row r="22" spans="1:5">
      <c r="A22" s="33" t="s">
        <v>21</v>
      </c>
      <c r="B22" s="129"/>
      <c r="C22" s="129"/>
      <c r="D22" s="130">
        <v>0</v>
      </c>
      <c r="E22" s="131"/>
    </row>
    <row r="23" spans="1:5">
      <c r="A23" s="113" t="s">
        <v>22</v>
      </c>
      <c r="B23" s="141"/>
      <c r="C23" s="114">
        <v>0</v>
      </c>
      <c r="D23" s="121">
        <v>0</v>
      </c>
      <c r="E23" s="114"/>
    </row>
    <row r="24" spans="1:5" ht="13.5" thickBot="1">
      <c r="A24" s="122" t="s">
        <v>23</v>
      </c>
      <c r="B24" s="122"/>
      <c r="C24" s="122"/>
      <c r="D24" s="123">
        <f>SUM(D22:D23)</f>
        <v>0</v>
      </c>
      <c r="E24" s="115"/>
    </row>
    <row r="25" spans="1:5">
      <c r="A25" s="124" t="s">
        <v>24</v>
      </c>
      <c r="B25" s="124"/>
      <c r="C25" s="124"/>
      <c r="D25" s="127">
        <v>0</v>
      </c>
      <c r="E25" s="126"/>
    </row>
    <row r="26" spans="1:5">
      <c r="A26" s="128" t="s">
        <v>25</v>
      </c>
      <c r="B26" s="116"/>
      <c r="C26" s="124"/>
      <c r="D26" s="127">
        <v>0</v>
      </c>
      <c r="E26" s="114"/>
    </row>
    <row r="27" spans="1:5" ht="13.5" thickBot="1">
      <c r="A27" s="122" t="s">
        <v>26</v>
      </c>
      <c r="B27" s="122"/>
      <c r="C27" s="122"/>
      <c r="D27" s="123">
        <f>SUM(D25:D26)</f>
        <v>0</v>
      </c>
      <c r="E27" s="115"/>
    </row>
    <row r="28" spans="1:5">
      <c r="A28" s="129" t="s">
        <v>27</v>
      </c>
      <c r="B28" s="109"/>
      <c r="C28" s="129">
        <v>0</v>
      </c>
      <c r="D28" s="130">
        <v>0</v>
      </c>
      <c r="E28" s="129"/>
    </row>
    <row r="29" spans="1:5">
      <c r="A29" s="140" t="s">
        <v>28</v>
      </c>
      <c r="B29" s="1" t="s">
        <v>164</v>
      </c>
      <c r="C29" s="31">
        <v>28</v>
      </c>
      <c r="D29" s="121">
        <v>20</v>
      </c>
      <c r="E29" s="114" t="s">
        <v>29</v>
      </c>
    </row>
    <row r="30" spans="1:5" ht="13.5" thickBot="1">
      <c r="A30" s="176" t="s">
        <v>30</v>
      </c>
      <c r="B30" s="179"/>
      <c r="C30" s="174"/>
      <c r="D30" s="7">
        <f>D28+D29</f>
        <v>20</v>
      </c>
      <c r="E30" s="132"/>
    </row>
    <row r="31" spans="1:5">
      <c r="A31" s="129" t="s">
        <v>31</v>
      </c>
      <c r="B31" s="33"/>
      <c r="C31" s="129"/>
      <c r="D31" s="130">
        <v>41353</v>
      </c>
      <c r="E31" s="129"/>
    </row>
    <row r="32" spans="1:5">
      <c r="A32" s="173" t="s">
        <v>32</v>
      </c>
      <c r="B32" s="1" t="s">
        <v>164</v>
      </c>
      <c r="C32" s="32">
        <v>13</v>
      </c>
      <c r="D32" s="121">
        <v>28090</v>
      </c>
      <c r="E32" s="114" t="s">
        <v>16</v>
      </c>
    </row>
    <row r="33" spans="1:5">
      <c r="A33" s="173"/>
      <c r="B33" s="1" t="s">
        <v>164</v>
      </c>
      <c r="C33" s="31">
        <v>14</v>
      </c>
      <c r="D33" s="127">
        <v>775</v>
      </c>
      <c r="E33" s="114" t="s">
        <v>33</v>
      </c>
    </row>
    <row r="34" spans="1:5">
      <c r="A34" s="113"/>
      <c r="B34" s="1"/>
      <c r="C34" s="124">
        <v>0</v>
      </c>
      <c r="D34" s="127">
        <v>0</v>
      </c>
      <c r="E34" s="114" t="s">
        <v>133</v>
      </c>
    </row>
    <row r="35" spans="1:5" ht="13.5" thickBot="1">
      <c r="A35" s="8" t="s">
        <v>34</v>
      </c>
      <c r="B35" s="8"/>
      <c r="C35" s="8"/>
      <c r="D35" s="7">
        <f>SUM(D31:D34)</f>
        <v>70218</v>
      </c>
      <c r="E35" s="134"/>
    </row>
    <row r="36" spans="1:5">
      <c r="A36" s="129" t="s">
        <v>35</v>
      </c>
      <c r="B36" s="129"/>
      <c r="C36" s="129"/>
      <c r="D36" s="130">
        <v>84629</v>
      </c>
      <c r="E36" s="129"/>
    </row>
    <row r="37" spans="1:5">
      <c r="A37" s="113" t="s">
        <v>36</v>
      </c>
      <c r="B37" s="1" t="s">
        <v>164</v>
      </c>
      <c r="C37" s="116">
        <v>13</v>
      </c>
      <c r="D37" s="30">
        <v>37939</v>
      </c>
      <c r="E37" s="114" t="s">
        <v>37</v>
      </c>
    </row>
    <row r="38" spans="1:5">
      <c r="A38" s="113"/>
      <c r="B38" s="1" t="s">
        <v>164</v>
      </c>
      <c r="C38" s="116">
        <v>14</v>
      </c>
      <c r="D38" s="121">
        <v>5270</v>
      </c>
      <c r="E38" s="114" t="s">
        <v>38</v>
      </c>
    </row>
    <row r="39" spans="1:5">
      <c r="A39" s="128"/>
      <c r="B39" s="124"/>
      <c r="C39" s="124"/>
      <c r="D39" s="127"/>
      <c r="E39" s="114"/>
    </row>
    <row r="40" spans="1:5">
      <c r="A40" s="29" t="s">
        <v>39</v>
      </c>
      <c r="B40" s="29"/>
      <c r="C40" s="29"/>
      <c r="D40" s="28">
        <f>SUM(D36:D39)</f>
        <v>127838</v>
      </c>
      <c r="E40" s="143"/>
    </row>
    <row r="41" spans="1:5">
      <c r="A41" s="141" t="s">
        <v>40</v>
      </c>
      <c r="B41" s="141"/>
      <c r="C41" s="141"/>
      <c r="D41" s="142">
        <v>20321</v>
      </c>
      <c r="E41" s="165"/>
    </row>
    <row r="42" spans="1:5">
      <c r="A42" s="23" t="s">
        <v>41</v>
      </c>
      <c r="B42" s="1" t="s">
        <v>164</v>
      </c>
      <c r="C42" s="141">
        <v>13</v>
      </c>
      <c r="D42" s="142">
        <v>8662</v>
      </c>
      <c r="E42" s="114" t="s">
        <v>42</v>
      </c>
    </row>
    <row r="43" spans="1:5">
      <c r="A43" s="141"/>
      <c r="B43" s="1" t="s">
        <v>164</v>
      </c>
      <c r="C43" s="141">
        <v>14</v>
      </c>
      <c r="D43" s="142">
        <v>1254</v>
      </c>
      <c r="E43" s="114" t="s">
        <v>43</v>
      </c>
    </row>
    <row r="44" spans="1:5">
      <c r="A44" s="141"/>
      <c r="B44" s="1" t="s">
        <v>164</v>
      </c>
      <c r="C44" s="141"/>
      <c r="D44" s="142"/>
      <c r="E44" s="114"/>
    </row>
    <row r="45" spans="1:5">
      <c r="A45" s="10" t="s">
        <v>44</v>
      </c>
      <c r="B45" s="10"/>
      <c r="C45" s="10"/>
      <c r="D45" s="9">
        <f>SUM(D41:D44)</f>
        <v>30237</v>
      </c>
      <c r="E45" s="165"/>
    </row>
    <row r="46" spans="1:5">
      <c r="A46" s="23"/>
      <c r="B46" s="23"/>
      <c r="C46" s="23"/>
      <c r="D46" s="22"/>
      <c r="E46" s="165"/>
    </row>
    <row r="47" spans="1:5">
      <c r="A47" s="141" t="s">
        <v>45</v>
      </c>
      <c r="B47" s="1"/>
      <c r="C47" s="23"/>
      <c r="D47" s="22">
        <v>1009</v>
      </c>
      <c r="E47" s="165"/>
    </row>
    <row r="48" spans="1:5">
      <c r="A48" s="27" t="s">
        <v>46</v>
      </c>
      <c r="B48" s="1" t="s">
        <v>164</v>
      </c>
      <c r="C48" s="20">
        <v>13</v>
      </c>
      <c r="D48" s="19">
        <v>1446</v>
      </c>
      <c r="E48" s="169" t="s">
        <v>47</v>
      </c>
    </row>
    <row r="49" spans="1:5" ht="13.5" thickBot="1">
      <c r="A49" s="26"/>
      <c r="B49" s="1"/>
      <c r="C49" s="20"/>
      <c r="D49" s="19"/>
      <c r="E49" s="169"/>
    </row>
    <row r="50" spans="1:5" ht="13.5" thickBot="1">
      <c r="A50" s="183" t="s">
        <v>48</v>
      </c>
      <c r="B50" s="184"/>
      <c r="C50" s="184"/>
      <c r="D50" s="185">
        <f>D47+D48+D49</f>
        <v>2455</v>
      </c>
      <c r="E50" s="12"/>
    </row>
    <row r="51" spans="1:5">
      <c r="A51" s="141" t="s">
        <v>49</v>
      </c>
      <c r="B51" s="25"/>
      <c r="C51" s="25"/>
      <c r="D51" s="24">
        <v>16771</v>
      </c>
      <c r="E51" s="167"/>
    </row>
    <row r="52" spans="1:5">
      <c r="A52" s="23" t="s">
        <v>50</v>
      </c>
      <c r="B52" s="1" t="s">
        <v>164</v>
      </c>
      <c r="C52" s="23">
        <v>13</v>
      </c>
      <c r="D52" s="22">
        <v>5672</v>
      </c>
      <c r="E52" s="165" t="s">
        <v>51</v>
      </c>
    </row>
    <row r="53" spans="1:5">
      <c r="A53" s="23"/>
      <c r="B53" s="1"/>
      <c r="C53" s="23">
        <v>14</v>
      </c>
      <c r="D53" s="22">
        <v>76</v>
      </c>
      <c r="E53" s="165" t="s">
        <v>134</v>
      </c>
    </row>
    <row r="54" spans="1:5">
      <c r="A54" s="23"/>
      <c r="B54" s="1"/>
      <c r="C54" s="23"/>
      <c r="D54" s="22"/>
      <c r="E54" s="165"/>
    </row>
    <row r="55" spans="1:5" ht="13.5" thickBot="1">
      <c r="A55" s="21"/>
      <c r="B55" s="1"/>
      <c r="C55" s="20"/>
      <c r="D55" s="19"/>
      <c r="E55" s="165"/>
    </row>
    <row r="56" spans="1:5" ht="13.5" thickBot="1">
      <c r="A56" s="183" t="s">
        <v>52</v>
      </c>
      <c r="B56" s="18"/>
      <c r="C56" s="18"/>
      <c r="D56" s="17">
        <f>D51+D52+D53+D54+D55</f>
        <v>22519</v>
      </c>
      <c r="E56" s="169"/>
    </row>
    <row r="57" spans="1:5" ht="13.5" thickBot="1">
      <c r="A57" s="16" t="s">
        <v>53</v>
      </c>
      <c r="B57" s="15"/>
      <c r="C57" s="14"/>
      <c r="D57" s="13">
        <v>18835.400000000001</v>
      </c>
      <c r="E57" s="12"/>
    </row>
    <row r="58" spans="1:5">
      <c r="A58" s="156" t="s">
        <v>54</v>
      </c>
      <c r="B58" s="1" t="s">
        <v>164</v>
      </c>
      <c r="C58" s="156">
        <v>13</v>
      </c>
      <c r="D58" s="166">
        <v>1275</v>
      </c>
      <c r="E58" s="167" t="s">
        <v>55</v>
      </c>
    </row>
    <row r="59" spans="1:5">
      <c r="A59" s="11"/>
      <c r="B59" s="1" t="s">
        <v>164</v>
      </c>
      <c r="C59" s="141">
        <v>24</v>
      </c>
      <c r="D59" s="142">
        <v>1275</v>
      </c>
      <c r="E59" s="167"/>
    </row>
    <row r="60" spans="1:5">
      <c r="A60" s="11"/>
      <c r="B60" s="1"/>
      <c r="C60" s="141"/>
      <c r="D60" s="142"/>
      <c r="E60" s="167"/>
    </row>
    <row r="61" spans="1:5" ht="13.5" thickBot="1">
      <c r="A61" s="8" t="s">
        <v>56</v>
      </c>
      <c r="B61" s="10"/>
      <c r="C61" s="10"/>
      <c r="D61" s="9">
        <f>D57+D58+D59+D60</f>
        <v>21385.4</v>
      </c>
      <c r="E61" s="165"/>
    </row>
    <row r="62" spans="1:5">
      <c r="A62" s="141" t="s">
        <v>57</v>
      </c>
      <c r="B62" s="141"/>
      <c r="C62" s="141"/>
      <c r="D62" s="142"/>
      <c r="E62" s="141"/>
    </row>
    <row r="63" spans="1:5">
      <c r="A63" s="133" t="s">
        <v>58</v>
      </c>
      <c r="B63" s="116"/>
      <c r="C63" s="129">
        <v>0</v>
      </c>
      <c r="D63" s="130">
        <v>0</v>
      </c>
      <c r="E63" s="164" t="s">
        <v>59</v>
      </c>
    </row>
    <row r="64" spans="1:5" ht="13.5" thickBot="1">
      <c r="A64" s="8" t="s">
        <v>60</v>
      </c>
      <c r="B64" s="8"/>
      <c r="C64" s="8"/>
      <c r="D64" s="7">
        <f>SUM(D62:D63)</f>
        <v>0</v>
      </c>
      <c r="E64" s="132"/>
    </row>
    <row r="65" spans="1:5">
      <c r="A65" s="129" t="s">
        <v>61</v>
      </c>
      <c r="B65" s="129"/>
      <c r="C65" s="129"/>
      <c r="D65" s="130"/>
      <c r="E65" s="131"/>
    </row>
    <row r="66" spans="1:5">
      <c r="A66" s="113" t="s">
        <v>62</v>
      </c>
      <c r="B66" s="116"/>
      <c r="C66" s="116"/>
      <c r="D66" s="130">
        <v>0</v>
      </c>
      <c r="E66" s="114" t="s">
        <v>63</v>
      </c>
    </row>
    <row r="67" spans="1:5">
      <c r="A67" s="113"/>
      <c r="B67" s="116"/>
      <c r="C67" s="116"/>
      <c r="D67" s="130"/>
      <c r="E67" s="114"/>
    </row>
    <row r="68" spans="1:5" ht="13.5" thickBot="1">
      <c r="A68" s="8" t="s">
        <v>64</v>
      </c>
      <c r="B68" s="8"/>
      <c r="C68" s="8"/>
      <c r="D68" s="7">
        <f>SUM(D65:D67)</f>
        <v>0</v>
      </c>
      <c r="E68" s="132"/>
    </row>
    <row r="69" spans="1:5">
      <c r="A69" s="135" t="s">
        <v>65</v>
      </c>
      <c r="B69" s="1"/>
      <c r="C69" s="135">
        <v>0</v>
      </c>
      <c r="D69" s="136">
        <v>0</v>
      </c>
      <c r="E69" s="137"/>
    </row>
    <row r="70" spans="1:5">
      <c r="A70" s="133" t="s">
        <v>66</v>
      </c>
      <c r="B70" s="1"/>
      <c r="C70" s="116">
        <v>0</v>
      </c>
      <c r="D70" s="130">
        <v>0</v>
      </c>
      <c r="E70" s="114"/>
    </row>
    <row r="71" spans="1:5">
      <c r="A71" s="133"/>
      <c r="B71" s="116"/>
      <c r="C71" s="116"/>
      <c r="D71" s="130"/>
      <c r="E71" s="114"/>
    </row>
    <row r="72" spans="1:5" ht="13.5" thickBot="1">
      <c r="A72" s="8" t="s">
        <v>67</v>
      </c>
      <c r="B72" s="8"/>
      <c r="C72" s="8"/>
      <c r="D72" s="7">
        <f>SUM(D69:D71)</f>
        <v>0</v>
      </c>
      <c r="E72" s="132"/>
    </row>
    <row r="73" spans="1:5">
      <c r="A73" s="129" t="s">
        <v>68</v>
      </c>
      <c r="B73" s="116"/>
      <c r="C73" s="129"/>
      <c r="D73" s="130">
        <v>0</v>
      </c>
      <c r="E73" s="131"/>
    </row>
    <row r="74" spans="1:5">
      <c r="A74" s="113" t="s">
        <v>69</v>
      </c>
      <c r="B74" s="138"/>
      <c r="C74" s="116"/>
      <c r="D74" s="121">
        <v>0</v>
      </c>
      <c r="E74" s="114"/>
    </row>
    <row r="75" spans="1:5" ht="13.5" thickBot="1">
      <c r="A75" s="122" t="s">
        <v>70</v>
      </c>
      <c r="B75" s="122"/>
      <c r="C75" s="122"/>
      <c r="D75" s="123">
        <f>SUM(D73:D74)</f>
        <v>0</v>
      </c>
      <c r="E75" s="132"/>
    </row>
    <row r="76" spans="1:5">
      <c r="A76" s="129" t="s">
        <v>71</v>
      </c>
      <c r="B76" s="129"/>
      <c r="C76" s="129"/>
      <c r="D76" s="130"/>
      <c r="E76" s="129"/>
    </row>
    <row r="77" spans="1:5">
      <c r="A77" s="133" t="s">
        <v>72</v>
      </c>
      <c r="B77" s="116"/>
      <c r="C77" s="116">
        <v>0</v>
      </c>
      <c r="D77" s="127">
        <v>0</v>
      </c>
      <c r="E77" s="114" t="s">
        <v>73</v>
      </c>
    </row>
    <row r="78" spans="1:5" ht="13.5" thickBot="1">
      <c r="A78" s="8" t="s">
        <v>74</v>
      </c>
      <c r="B78" s="8"/>
      <c r="C78" s="8"/>
      <c r="D78" s="7">
        <f>SUM(D76:D77)</f>
        <v>0</v>
      </c>
      <c r="E78" s="132"/>
    </row>
    <row r="79" spans="1:5">
      <c r="A79" s="129" t="s">
        <v>75</v>
      </c>
      <c r="B79" s="129"/>
      <c r="C79" s="129"/>
      <c r="D79" s="130">
        <v>12080</v>
      </c>
      <c r="E79" s="129"/>
    </row>
    <row r="80" spans="1:5">
      <c r="A80" s="133" t="s">
        <v>76</v>
      </c>
      <c r="B80" s="1" t="s">
        <v>164</v>
      </c>
      <c r="C80" s="116">
        <v>13</v>
      </c>
      <c r="D80" s="127">
        <v>6606</v>
      </c>
      <c r="E80" s="114" t="s">
        <v>77</v>
      </c>
    </row>
    <row r="81" spans="1:5" ht="13.5" thickBot="1">
      <c r="A81" s="8" t="s">
        <v>78</v>
      </c>
      <c r="B81" s="8"/>
      <c r="C81" s="8"/>
      <c r="D81" s="7">
        <f>SUM(D79:D80)</f>
        <v>18686</v>
      </c>
      <c r="E81" s="132"/>
    </row>
    <row r="82" spans="1:5">
      <c r="A82" s="109"/>
      <c r="B82" s="109"/>
      <c r="C82" s="109"/>
      <c r="D82" s="106">
        <f>D15+D18+D21+D30+D35+D40+D45+D50+D56+D61+D81</f>
        <v>1064834.3999999999</v>
      </c>
      <c r="E82" s="109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"/>
  <sheetViews>
    <sheetView tabSelected="1" workbookViewId="0">
      <selection activeCell="L13" sqref="L13"/>
    </sheetView>
  </sheetViews>
  <sheetFormatPr defaultRowHeight="12.75"/>
  <cols>
    <col min="5" max="5" width="28.85546875" bestFit="1" customWidth="1"/>
  </cols>
  <sheetData>
    <row r="1" spans="1:5">
      <c r="A1" s="110" t="s">
        <v>79</v>
      </c>
      <c r="B1" s="110"/>
      <c r="C1" s="110"/>
      <c r="D1" s="110"/>
      <c r="E1" s="109"/>
    </row>
    <row r="2" spans="1:5">
      <c r="A2" s="109"/>
      <c r="B2" s="109"/>
      <c r="C2" s="109"/>
      <c r="D2" s="109"/>
      <c r="E2" s="109"/>
    </row>
    <row r="3" spans="1:5">
      <c r="A3" s="110" t="s">
        <v>80</v>
      </c>
      <c r="B3" s="110"/>
      <c r="C3" s="110"/>
      <c r="D3" s="110"/>
      <c r="E3" s="110"/>
    </row>
    <row r="4" spans="1:5">
      <c r="A4" s="110" t="s">
        <v>81</v>
      </c>
      <c r="B4" s="110"/>
      <c r="C4" s="110"/>
      <c r="D4" s="110"/>
      <c r="E4" s="109"/>
    </row>
    <row r="5" spans="1:5">
      <c r="A5" s="110"/>
      <c r="B5" s="110"/>
      <c r="C5" s="110"/>
      <c r="D5" s="110"/>
      <c r="E5" s="109"/>
    </row>
    <row r="6" spans="1:5">
      <c r="A6" s="110"/>
      <c r="B6" s="111"/>
      <c r="C6" s="110"/>
      <c r="D6" s="139" t="s">
        <v>3</v>
      </c>
      <c r="E6" s="112" t="s">
        <v>163</v>
      </c>
    </row>
    <row r="7" spans="1:5">
      <c r="A7" s="109"/>
      <c r="B7" s="110"/>
      <c r="C7" s="110"/>
      <c r="D7" s="110"/>
      <c r="E7" s="109"/>
    </row>
    <row r="8" spans="1:5">
      <c r="A8" s="117" t="s">
        <v>4</v>
      </c>
      <c r="B8" s="117" t="s">
        <v>5</v>
      </c>
      <c r="C8" s="117" t="s">
        <v>6</v>
      </c>
      <c r="D8" s="117" t="s">
        <v>7</v>
      </c>
      <c r="E8" s="117" t="s">
        <v>8</v>
      </c>
    </row>
    <row r="9" spans="1:5">
      <c r="A9" s="118" t="s">
        <v>82</v>
      </c>
      <c r="B9" s="117"/>
      <c r="C9" s="117"/>
      <c r="D9" s="119">
        <v>0</v>
      </c>
      <c r="E9" s="117"/>
    </row>
    <row r="10" spans="1:5">
      <c r="A10" s="120" t="s">
        <v>83</v>
      </c>
      <c r="B10" s="116"/>
      <c r="C10" s="114">
        <v>0</v>
      </c>
      <c r="D10" s="121">
        <v>0</v>
      </c>
      <c r="E10" s="114"/>
    </row>
    <row r="11" spans="1:5">
      <c r="A11" s="120"/>
      <c r="B11" s="116"/>
      <c r="C11" s="114">
        <v>0</v>
      </c>
      <c r="D11" s="121">
        <v>0</v>
      </c>
      <c r="E11" s="114"/>
    </row>
    <row r="12" spans="1:5" ht="13.5" thickBot="1">
      <c r="A12" s="174" t="s">
        <v>84</v>
      </c>
      <c r="B12" s="175"/>
      <c r="C12" s="176"/>
      <c r="D12" s="177">
        <f>SUM(D9:D11)</f>
        <v>0</v>
      </c>
      <c r="E12" s="115"/>
    </row>
    <row r="13" spans="1:5">
      <c r="A13" s="124" t="s">
        <v>85</v>
      </c>
      <c r="B13" s="125"/>
      <c r="C13" s="126"/>
      <c r="D13" s="127">
        <v>10324</v>
      </c>
      <c r="E13" s="126"/>
    </row>
    <row r="14" spans="1:5">
      <c r="A14" s="113" t="s">
        <v>86</v>
      </c>
      <c r="B14" s="116"/>
      <c r="C14" s="114">
        <v>0</v>
      </c>
      <c r="D14" s="121">
        <v>0</v>
      </c>
      <c r="E14" s="114"/>
    </row>
    <row r="15" spans="1:5">
      <c r="A15" s="128"/>
      <c r="B15" s="98">
        <v>44986</v>
      </c>
      <c r="C15" s="126">
        <v>13</v>
      </c>
      <c r="D15" s="127">
        <v>2114</v>
      </c>
      <c r="E15" s="114" t="s">
        <v>87</v>
      </c>
    </row>
    <row r="16" spans="1:5" ht="13.5" thickBot="1">
      <c r="A16" s="174" t="s">
        <v>88</v>
      </c>
      <c r="B16" s="176"/>
      <c r="C16" s="176"/>
      <c r="D16" s="177">
        <f>SUM(D13:D15)</f>
        <v>12438</v>
      </c>
      <c r="E16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Dragosescu</cp:lastModifiedBy>
  <dcterms:created xsi:type="dcterms:W3CDTF">2022-08-31T06:05:28Z</dcterms:created>
  <dcterms:modified xsi:type="dcterms:W3CDTF">2023-05-03T11:16:12Z</dcterms:modified>
</cp:coreProperties>
</file>