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osescu\Desktop\"/>
    </mc:Choice>
  </mc:AlternateContent>
  <bookViews>
    <workbookView xWindow="0" yWindow="0" windowWidth="28800" windowHeight="12435" activeTab="4"/>
  </bookViews>
  <sheets>
    <sheet name="MAT_51" sheetId="4" r:id="rId1"/>
    <sheet name="MAT_61" sheetId="5" r:id="rId2"/>
    <sheet name="SAL_51" sheetId="3" r:id="rId3"/>
    <sheet name="SAL_61" sheetId="1" r:id="rId4"/>
    <sheet name="68.08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2" i="2"/>
  <c r="D81" i="1"/>
  <c r="D78" i="1"/>
  <c r="D75" i="1"/>
  <c r="D72" i="1"/>
  <c r="D68" i="1"/>
  <c r="D64" i="1"/>
  <c r="D61" i="1"/>
  <c r="D56" i="1"/>
  <c r="D50" i="1"/>
  <c r="D45" i="1"/>
  <c r="D40" i="1"/>
  <c r="D35" i="1"/>
  <c r="D30" i="1"/>
  <c r="D27" i="1"/>
  <c r="D24" i="1"/>
  <c r="D21" i="1"/>
  <c r="D18" i="1"/>
  <c r="D15" i="1"/>
  <c r="D82" i="1" s="1"/>
  <c r="D77" i="3"/>
  <c r="D73" i="3"/>
  <c r="D69" i="3"/>
  <c r="D65" i="3"/>
  <c r="D61" i="3"/>
  <c r="D57" i="3"/>
  <c r="D53" i="3"/>
  <c r="D47" i="3"/>
  <c r="D78" i="3" s="1"/>
  <c r="D42" i="3"/>
  <c r="D36" i="3"/>
  <c r="D29" i="3"/>
  <c r="D24" i="3"/>
  <c r="D20" i="3"/>
  <c r="D16" i="3"/>
  <c r="F20" i="5"/>
  <c r="F31" i="4"/>
</calcChain>
</file>

<file path=xl/comments1.xml><?xml version="1.0" encoding="utf-8"?>
<comments xmlns="http://schemas.openxmlformats.org/spreadsheetml/2006/main">
  <authors>
    <author>Statia1</author>
  </authors>
  <commentList>
    <comment ref="D82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<sst xmlns="http://schemas.openxmlformats.org/spreadsheetml/2006/main" count="298" uniqueCount="177">
  <si>
    <t>INSTITUTIA PREFECTULUI -JUDETUL GALATI</t>
  </si>
  <si>
    <t xml:space="preserve">CAP 61 01 "ORDINE PUBLICA SI SIGURANTA NATIONALA" </t>
  </si>
  <si>
    <t>TITLUL  I 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</si>
  <si>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</si>
  <si>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</si>
  <si>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</si>
  <si>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</si>
  <si>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</si>
  <si>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</si>
  <si>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</si>
  <si>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</si>
  <si>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 xml:space="preserve"> alim card salarii</t>
  </si>
  <si>
    <t xml:space="preserve"> salarii numerar-contributie indiv BS 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</si>
  <si>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</si>
  <si>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</si>
  <si>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</si>
  <si>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</si>
  <si>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</si>
  <si>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</si>
  <si>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</si>
  <si>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</si>
  <si>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</si>
  <si>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</si>
  <si>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</si>
  <si>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</si>
  <si>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</si>
  <si>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</si>
  <si>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</si>
  <si>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</si>
  <si>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 cazare ordin serviciu</t>
  </si>
  <si>
    <t>Total 10.01.13</t>
  </si>
  <si>
    <t>Subtotal 10.01.30</t>
  </si>
  <si>
    <t>10.01.30</t>
  </si>
  <si>
    <t>card salarii chirie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</si>
  <si>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</si>
  <si>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</si>
  <si>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</si>
  <si>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</si>
  <si>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</si>
  <si>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</si>
  <si>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</si>
  <si>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</si>
  <si>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</si>
  <si>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</si>
  <si>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</si>
  <si>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</si>
  <si>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</si>
  <si>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</si>
  <si>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</si>
  <si>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</si>
  <si>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</si>
  <si>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 xml:space="preserve"> 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</si>
  <si>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</si>
  <si>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</si>
  <si>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</si>
  <si>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</si>
  <si>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</si>
  <si>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</si>
  <si>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</si>
  <si>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</si>
  <si>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</si>
  <si>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</si>
  <si>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</si>
  <si>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</si>
  <si>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</si>
  <si>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</si>
  <si>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</si>
  <si>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</si>
  <si>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</si>
  <si>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</si>
  <si>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</si>
  <si>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</si>
  <si>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</si>
  <si>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</si>
  <si>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</si>
  <si>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</si>
  <si>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</si>
  <si>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</si>
  <si>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</si>
  <si>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</si>
  <si>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</si>
  <si>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</si>
  <si>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</si>
  <si>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</si>
  <si>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</si>
  <si>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</si>
  <si>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</si>
  <si>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alim card indemniz crestere copil</t>
  </si>
  <si>
    <t>Total 57.02.01</t>
  </si>
  <si>
    <t>INSTITUTIA PREFECTULUI-JUDETUL GALATI</t>
  </si>
  <si>
    <t xml:space="preserve">CAP 51 01 "AUTORITATI PUBLICE SI ACTIUNI EXTERNE" </t>
  </si>
  <si>
    <t xml:space="preserve">alimentare card   </t>
  </si>
  <si>
    <t>10.01.13.01</t>
  </si>
  <si>
    <t>diurna</t>
  </si>
  <si>
    <t>alimentare carduri salarii</t>
  </si>
  <si>
    <t>salarii numerar</t>
  </si>
  <si>
    <t xml:space="preserve">CAS ang. </t>
  </si>
  <si>
    <t xml:space="preserve">somaj angajator sal </t>
  </si>
  <si>
    <t>CASS angajator</t>
  </si>
  <si>
    <t>fond de risc sal</t>
  </si>
  <si>
    <t>CM 0.85 /UNITATE</t>
  </si>
  <si>
    <t>CAM 2.25%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</si>
  <si>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</si>
  <si>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</si>
  <si>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</si>
  <si>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</si>
  <si>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</si>
  <si>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</si>
  <si>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 xml:space="preserve">Ecosal SA </t>
  </si>
  <si>
    <t xml:space="preserve">Apa Canal SA </t>
  </si>
  <si>
    <t>OMV Petrom</t>
  </si>
  <si>
    <t>carburanti, lubrifianti</t>
  </si>
  <si>
    <t>Orange</t>
  </si>
  <si>
    <t>telecomunicatii</t>
  </si>
  <si>
    <t xml:space="preserve">prestari servicii </t>
  </si>
  <si>
    <t>TOTAL</t>
  </si>
  <si>
    <t>INSTITUTIA PREFECTULUI JUDETUL-GALATI</t>
  </si>
  <si>
    <t>CAP 61 01 " ORDINE PUBLICA SI SIGURANTA NATIONALA" TITL. 20 "BUNURI SI SERVICII"</t>
  </si>
  <si>
    <t>Nr.crt</t>
  </si>
  <si>
    <t>FURNIZOR/BENEFICIAR</t>
  </si>
  <si>
    <t>posta, telecomunicatii</t>
  </si>
  <si>
    <t>Centru Regional de Posta</t>
  </si>
  <si>
    <t xml:space="preserve"> servicii corespondenta </t>
  </si>
  <si>
    <t>MMA Strong Security</t>
  </si>
  <si>
    <t xml:space="preserve">CAP 51 01 "AUTORITATI PUBLICE SI ACTIUNI EXTERNE" TITLUL II </t>
  </si>
  <si>
    <t>CEC</t>
  </si>
  <si>
    <t>RCS&amp;RDS</t>
  </si>
  <si>
    <t>Selgros</t>
  </si>
  <si>
    <t>salubritate</t>
  </si>
  <si>
    <t>Crisful</t>
  </si>
  <si>
    <t>salarii carduri , contributii bs</t>
  </si>
  <si>
    <t>concediu odihna</t>
  </si>
  <si>
    <t xml:space="preserve"> voucher caserie/impozit voucher vacanta</t>
  </si>
  <si>
    <t>I.P.J.GL</t>
  </si>
  <si>
    <t>apa canal, salubritate</t>
  </si>
  <si>
    <t>incalzit iluminat</t>
  </si>
  <si>
    <t>carburanti si lubrifianti</t>
  </si>
  <si>
    <t>alte bunuri si servicii</t>
  </si>
  <si>
    <t>reparatii curente</t>
  </si>
  <si>
    <t>deplasari, detasari</t>
  </si>
  <si>
    <t>apa canal</t>
  </si>
  <si>
    <t>Calorgal SA</t>
  </si>
  <si>
    <t>energie termica</t>
  </si>
  <si>
    <t>Centru Reg.de Posta</t>
  </si>
  <si>
    <t>tv, telecomunicatii</t>
  </si>
  <si>
    <t>materiale si prest servicii</t>
  </si>
  <si>
    <t>Cumpana</t>
  </si>
  <si>
    <t>Team Clean Lux</t>
  </si>
  <si>
    <t>Comp. de inform Neamt</t>
  </si>
  <si>
    <t>carti si publicatii</t>
  </si>
  <si>
    <t>protocol, reprezentare</t>
  </si>
  <si>
    <t>salarii carduri</t>
  </si>
  <si>
    <t>10.042023-28.04.2023</t>
  </si>
  <si>
    <t>430, 574</t>
  </si>
  <si>
    <t>561, 596</t>
  </si>
  <si>
    <t>Dedeman</t>
  </si>
  <si>
    <t>Dinalucri</t>
  </si>
  <si>
    <t>Clima Brands</t>
  </si>
  <si>
    <t>13,04,2023</t>
  </si>
  <si>
    <t>Mar-Ina Prodprest</t>
  </si>
  <si>
    <t>Sobis Solution</t>
  </si>
  <si>
    <t>Verasys International</t>
  </si>
  <si>
    <t>Pro Acces Elavator</t>
  </si>
  <si>
    <t>Roel</t>
  </si>
  <si>
    <t>26, 28.04.2023</t>
  </si>
  <si>
    <t>600, 601</t>
  </si>
  <si>
    <t>alte obiecte de inventar</t>
  </si>
  <si>
    <t>Negro</t>
  </si>
  <si>
    <t>03.04.2023-28.04.2023</t>
  </si>
  <si>
    <t>Roval Print</t>
  </si>
  <si>
    <t>furnituri de birou</t>
  </si>
  <si>
    <t>Mida Soft Business</t>
  </si>
  <si>
    <t>Verasys</t>
  </si>
  <si>
    <t>transport deplasare</t>
  </si>
  <si>
    <t>01.04.2023-30.04.2023</t>
  </si>
  <si>
    <t>aprilie 2023</t>
  </si>
  <si>
    <t>contributii transa 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</si>
</sst>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\ mmm\ yy"/>
    <numFmt numFmtId="165" formatCode="#,###.00"/>
    <numFmt numFmtId="166" formatCode="_-* #,##0.00\ _l_e_i_-;\-* #,##0.00\ _l_e_i_-;_-* \-??\ _l_e_i_-;_-@_-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4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8">
    <xf numFmtId="0" fontId="0" fillId="0" borderId="0"/>
    <xf numFmtId="166" fontId="1" fillId="0" borderId="0" applyFill="0" applyBorder="0" applyAlignment="0" applyProtection="0"/>
    <xf numFmtId="0" fontId="5" fillId="3" borderId="0" applyNumberFormat="0" applyBorder="0" applyAlignment="0" applyProtection="0"/>
    <xf numFmtId="0" fontId="23" fillId="25" borderId="0"/>
    <xf numFmtId="0" fontId="5" fillId="4" borderId="0" applyNumberFormat="0" applyBorder="0" applyAlignment="0" applyProtection="0"/>
    <xf numFmtId="0" fontId="23" fillId="26" borderId="0"/>
    <xf numFmtId="0" fontId="5" fillId="5" borderId="0" applyNumberFormat="0" applyBorder="0" applyAlignment="0" applyProtection="0"/>
    <xf numFmtId="0" fontId="23" fillId="27" borderId="0"/>
    <xf numFmtId="0" fontId="5" fillId="6" borderId="0" applyNumberFormat="0" applyBorder="0" applyAlignment="0" applyProtection="0"/>
    <xf numFmtId="0" fontId="23" fillId="28" borderId="0"/>
    <xf numFmtId="0" fontId="5" fillId="7" borderId="0" applyNumberFormat="0" applyBorder="0" applyAlignment="0" applyProtection="0"/>
    <xf numFmtId="0" fontId="23" fillId="29" borderId="0"/>
    <xf numFmtId="0" fontId="5" fillId="8" borderId="0" applyNumberFormat="0" applyBorder="0" applyAlignment="0" applyProtection="0"/>
    <xf numFmtId="0" fontId="23" fillId="30" borderId="0"/>
    <xf numFmtId="0" fontId="5" fillId="9" borderId="0" applyNumberFormat="0" applyBorder="0" applyAlignment="0" applyProtection="0"/>
    <xf numFmtId="0" fontId="23" fillId="31" borderId="0"/>
    <xf numFmtId="0" fontId="5" fillId="10" borderId="0" applyNumberFormat="0" applyBorder="0" applyAlignment="0" applyProtection="0"/>
    <xf numFmtId="0" fontId="23" fillId="32" borderId="0"/>
    <xf numFmtId="0" fontId="5" fillId="11" borderId="0" applyNumberFormat="0" applyBorder="0" applyAlignment="0" applyProtection="0"/>
    <xf numFmtId="0" fontId="23" fillId="33" borderId="0"/>
    <xf numFmtId="0" fontId="5" fillId="6" borderId="0" applyNumberFormat="0" applyBorder="0" applyAlignment="0" applyProtection="0"/>
    <xf numFmtId="0" fontId="23" fillId="28" borderId="0"/>
    <xf numFmtId="0" fontId="5" fillId="9" borderId="0" applyNumberFormat="0" applyBorder="0" applyAlignment="0" applyProtection="0"/>
    <xf numFmtId="0" fontId="23" fillId="31" borderId="0"/>
    <xf numFmtId="0" fontId="5" fillId="12" borderId="0" applyNumberFormat="0" applyBorder="0" applyAlignment="0" applyProtection="0"/>
    <xf numFmtId="0" fontId="23" fillId="34" borderId="0"/>
    <xf numFmtId="0" fontId="6" fillId="13" borderId="0" applyNumberFormat="0" applyBorder="0" applyAlignment="0" applyProtection="0"/>
    <xf numFmtId="0" fontId="24" fillId="35" borderId="0"/>
    <xf numFmtId="0" fontId="6" fillId="10" borderId="0" applyNumberFormat="0" applyBorder="0" applyAlignment="0" applyProtection="0"/>
    <xf numFmtId="0" fontId="24" fillId="32" borderId="0"/>
    <xf numFmtId="0" fontId="6" fillId="11" borderId="0" applyNumberFormat="0" applyBorder="0" applyAlignment="0" applyProtection="0"/>
    <xf numFmtId="0" fontId="24" fillId="33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16" borderId="0" applyNumberFormat="0" applyBorder="0" applyAlignment="0" applyProtection="0"/>
    <xf numFmtId="0" fontId="24" fillId="38" borderId="0"/>
    <xf numFmtId="0" fontId="6" fillId="17" borderId="0" applyNumberFormat="0" applyBorder="0" applyAlignment="0" applyProtection="0"/>
    <xf numFmtId="0" fontId="24" fillId="39" borderId="0"/>
    <xf numFmtId="0" fontId="6" fillId="18" borderId="0" applyNumberFormat="0" applyBorder="0" applyAlignment="0" applyProtection="0"/>
    <xf numFmtId="0" fontId="24" fillId="40" borderId="0"/>
    <xf numFmtId="0" fontId="6" fillId="19" borderId="0" applyNumberFormat="0" applyBorder="0" applyAlignment="0" applyProtection="0"/>
    <xf numFmtId="0" fontId="24" fillId="41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20" borderId="0" applyNumberFormat="0" applyBorder="0" applyAlignment="0" applyProtection="0"/>
    <xf numFmtId="0" fontId="24" fillId="42" borderId="0"/>
    <xf numFmtId="0" fontId="7" fillId="4" borderId="0" applyNumberFormat="0" applyBorder="0" applyAlignment="0" applyProtection="0"/>
    <xf numFmtId="0" fontId="25" fillId="26" borderId="0"/>
    <xf numFmtId="0" fontId="8" fillId="21" borderId="40" applyNumberFormat="0" applyAlignment="0" applyProtection="0"/>
    <xf numFmtId="0" fontId="26" fillId="43" borderId="49"/>
    <xf numFmtId="0" fontId="9" fillId="22" borderId="41" applyNumberFormat="0" applyAlignment="0" applyProtection="0"/>
    <xf numFmtId="0" fontId="27" fillId="44" borderId="50"/>
    <xf numFmtId="168" fontId="23" fillId="0" borderId="0"/>
    <xf numFmtId="0" fontId="10" fillId="0" borderId="0" applyNumberFormat="0" applyFill="0" applyBorder="0" applyAlignment="0" applyProtection="0"/>
    <xf numFmtId="0" fontId="28" fillId="0" borderId="0"/>
    <xf numFmtId="0" fontId="11" fillId="5" borderId="0" applyNumberFormat="0" applyBorder="0" applyAlignment="0" applyProtection="0"/>
    <xf numFmtId="0" fontId="29" fillId="27" borderId="0"/>
    <xf numFmtId="0" fontId="30" fillId="0" borderId="0">
      <alignment horizontal="center"/>
    </xf>
    <xf numFmtId="0" fontId="12" fillId="0" borderId="42" applyNumberFormat="0" applyFill="0" applyAlignment="0" applyProtection="0"/>
    <xf numFmtId="0" fontId="31" fillId="0" borderId="51"/>
    <xf numFmtId="0" fontId="13" fillId="0" borderId="43" applyNumberFormat="0" applyFill="0" applyAlignment="0" applyProtection="0"/>
    <xf numFmtId="0" fontId="32" fillId="0" borderId="52"/>
    <xf numFmtId="0" fontId="14" fillId="0" borderId="44" applyNumberFormat="0" applyFill="0" applyAlignment="0" applyProtection="0"/>
    <xf numFmtId="0" fontId="33" fillId="0" borderId="53"/>
    <xf numFmtId="0" fontId="14" fillId="0" borderId="0" applyNumberFormat="0" applyFill="0" applyBorder="0" applyAlignment="0" applyProtection="0"/>
    <xf numFmtId="0" fontId="33" fillId="0" borderId="0"/>
    <xf numFmtId="0" fontId="30" fillId="0" borderId="0">
      <alignment horizontal="center" textRotation="90"/>
    </xf>
    <xf numFmtId="0" fontId="15" fillId="8" borderId="40" applyNumberFormat="0" applyAlignment="0" applyProtection="0"/>
    <xf numFmtId="0" fontId="34" fillId="30" borderId="49"/>
    <xf numFmtId="0" fontId="16" fillId="0" borderId="45" applyNumberFormat="0" applyFill="0" applyAlignment="0" applyProtection="0"/>
    <xf numFmtId="0" fontId="35" fillId="0" borderId="54"/>
    <xf numFmtId="0" fontId="17" fillId="23" borderId="0" applyNumberFormat="0" applyBorder="0" applyAlignment="0" applyProtection="0"/>
    <xf numFmtId="0" fontId="36" fillId="45" borderId="0"/>
    <xf numFmtId="0" fontId="1" fillId="0" borderId="0"/>
    <xf numFmtId="0" fontId="18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8" fillId="0" borderId="0"/>
    <xf numFmtId="0" fontId="1" fillId="24" borderId="46" applyNumberFormat="0" applyAlignment="0" applyProtection="0"/>
    <xf numFmtId="0" fontId="23" fillId="46" borderId="55"/>
    <xf numFmtId="0" fontId="19" fillId="21" borderId="47" applyNumberFormat="0" applyAlignment="0" applyProtection="0"/>
    <xf numFmtId="0" fontId="39" fillId="43" borderId="56"/>
    <xf numFmtId="0" fontId="40" fillId="0" borderId="0"/>
    <xf numFmtId="169" fontId="40" fillId="0" borderId="0"/>
    <xf numFmtId="0" fontId="20" fillId="0" borderId="0" applyNumberFormat="0" applyFill="0" applyBorder="0" applyAlignment="0" applyProtection="0"/>
    <xf numFmtId="0" fontId="41" fillId="0" borderId="0"/>
    <xf numFmtId="0" fontId="21" fillId="0" borderId="48" applyNumberFormat="0" applyFill="0" applyAlignment="0" applyProtection="0"/>
    <xf numFmtId="0" fontId="42" fillId="0" borderId="57"/>
    <xf numFmtId="0" fontId="22" fillId="0" borderId="0" applyNumberFormat="0" applyFill="0" applyBorder="0" applyAlignment="0" applyProtection="0"/>
    <xf numFmtId="0" fontId="43" fillId="0" borderId="0"/>
  </cellStyleXfs>
  <cellXfs count="193">
    <xf numFmtId="0" fontId="0" fillId="0" borderId="0" xfId="0"/>
    <xf numFmtId="17" fontId="0" fillId="0" borderId="1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5" fontId="3" fillId="2" borderId="5" xfId="0" applyNumberFormat="1" applyFont="1" applyFill="1" applyBorder="1"/>
    <xf numFmtId="0" fontId="3" fillId="2" borderId="5" xfId="0" applyFont="1" applyFill="1" applyBorder="1"/>
    <xf numFmtId="165" fontId="3" fillId="2" borderId="1" xfId="0" applyNumberFormat="1" applyFont="1" applyFill="1" applyBorder="1"/>
    <xf numFmtId="0" fontId="3" fillId="2" borderId="1" xfId="0" applyFont="1" applyFill="1" applyBorder="1"/>
    <xf numFmtId="0" fontId="0" fillId="0" borderId="0" xfId="0" applyFont="1" applyBorder="1"/>
    <xf numFmtId="3" fontId="0" fillId="0" borderId="21" xfId="0" applyNumberFormat="1" applyFont="1" applyBorder="1"/>
    <xf numFmtId="165" fontId="0" fillId="0" borderId="20" xfId="0" applyNumberFormat="1" applyFont="1" applyBorder="1"/>
    <xf numFmtId="0" fontId="0" fillId="0" borderId="20" xfId="0" applyFont="1" applyBorder="1"/>
    <xf numFmtId="0" fontId="0" fillId="0" borderId="23" xfId="0" applyFont="1" applyBorder="1"/>
    <xf numFmtId="0" fontId="0" fillId="0" borderId="19" xfId="0" applyFont="1" applyBorder="1"/>
    <xf numFmtId="165" fontId="3" fillId="2" borderId="18" xfId="0" applyNumberFormat="1" applyFont="1" applyFill="1" applyBorder="1"/>
    <xf numFmtId="0" fontId="3" fillId="2" borderId="18" xfId="0" applyFont="1" applyFill="1" applyBorder="1"/>
    <xf numFmtId="165" fontId="3" fillId="0" borderId="18" xfId="0" applyNumberFormat="1" applyFont="1" applyBorder="1"/>
    <xf numFmtId="0" fontId="3" fillId="0" borderId="18" xfId="0" applyFont="1" applyBorder="1"/>
    <xf numFmtId="0" fontId="3" fillId="0" borderId="0" xfId="0" applyFont="1" applyBorder="1"/>
    <xf numFmtId="165" fontId="3" fillId="0" borderId="1" xfId="0" applyNumberFormat="1" applyFont="1" applyBorder="1"/>
    <xf numFmtId="0" fontId="3" fillId="0" borderId="1" xfId="0" applyFont="1" applyBorder="1"/>
    <xf numFmtId="165" fontId="3" fillId="0" borderId="22" xfId="0" applyNumberFormat="1" applyFont="1" applyBorder="1"/>
    <xf numFmtId="0" fontId="3" fillId="0" borderId="22" xfId="0" applyFont="1" applyBorder="1"/>
    <xf numFmtId="0" fontId="3" fillId="0" borderId="18" xfId="0" applyFont="1" applyFill="1" applyBorder="1"/>
    <xf numFmtId="0" fontId="3" fillId="0" borderId="17" xfId="0" applyFont="1" applyFill="1" applyBorder="1"/>
    <xf numFmtId="165" fontId="3" fillId="2" borderId="4" xfId="0" applyNumberFormat="1" applyFont="1" applyFill="1" applyBorder="1"/>
    <xf numFmtId="0" fontId="3" fillId="2" borderId="4" xfId="0" applyFont="1" applyFill="1" applyBorder="1"/>
    <xf numFmtId="2" fontId="0" fillId="0" borderId="3" xfId="0" applyNumberFormat="1" applyFont="1" applyBorder="1"/>
    <xf numFmtId="0" fontId="0" fillId="0" borderId="12" xfId="0" applyFont="1" applyBorder="1"/>
    <xf numFmtId="0" fontId="0" fillId="0" borderId="15" xfId="0" applyFont="1" applyBorder="1"/>
    <xf numFmtId="0" fontId="0" fillId="0" borderId="10" xfId="0" applyFont="1" applyBorder="1"/>
    <xf numFmtId="0" fontId="0" fillId="0" borderId="9" xfId="0" applyBorder="1"/>
    <xf numFmtId="165" fontId="3" fillId="2" borderId="9" xfId="0" applyNumberFormat="1" applyFont="1" applyFill="1" applyBorder="1"/>
    <xf numFmtId="0" fontId="3" fillId="2" borderId="9" xfId="0" applyFont="1" applyFill="1" applyBorder="1"/>
    <xf numFmtId="0" fontId="0" fillId="0" borderId="8" xfId="0" applyBorder="1"/>
    <xf numFmtId="165" fontId="0" fillId="0" borderId="8" xfId="0" applyNumberFormat="1" applyFont="1" applyBorder="1"/>
    <xf numFmtId="0" fontId="0" fillId="0" borderId="8" xfId="0" applyFont="1" applyBorder="1"/>
    <xf numFmtId="0" fontId="3" fillId="2" borderId="7" xfId="0" applyFont="1" applyFill="1" applyBorder="1"/>
    <xf numFmtId="0" fontId="3" fillId="0" borderId="4" xfId="0" applyFont="1" applyBorder="1"/>
    <xf numFmtId="0" fontId="3" fillId="2" borderId="6" xfId="0" applyFont="1" applyFill="1" applyBorder="1"/>
    <xf numFmtId="14" fontId="2" fillId="0" borderId="2" xfId="0" applyNumberFormat="1" applyFont="1" applyBorder="1"/>
    <xf numFmtId="0" fontId="0" fillId="0" borderId="1" xfId="0" applyBorder="1"/>
    <xf numFmtId="14" fontId="2" fillId="0" borderId="1" xfId="0" applyNumberFormat="1" applyFont="1" applyBorder="1"/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2" fontId="2" fillId="0" borderId="1" xfId="1" applyNumberFormat="1" applyFont="1" applyFill="1" applyBorder="1" applyAlignment="1" applyProtection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39" xfId="0" applyNumberForma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39" xfId="0" applyNumberFormat="1" applyFont="1" applyBorder="1" applyAlignment="1">
      <alignment horizontal="center" vertical="center"/>
    </xf>
    <xf numFmtId="14" fontId="0" fillId="0" borderId="39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wrapText="1"/>
    </xf>
    <xf numFmtId="14" fontId="0" fillId="0" borderId="39" xfId="0" applyNumberFormat="1" applyFont="1" applyBorder="1" applyAlignment="1">
      <alignment horizontal="left"/>
    </xf>
    <xf numFmtId="2" fontId="0" fillId="0" borderId="1" xfId="1" applyNumberFormat="1" applyFont="1" applyFill="1" applyBorder="1" applyAlignment="1" applyProtection="1"/>
    <xf numFmtId="2" fontId="2" fillId="0" borderId="1" xfId="1" applyNumberFormat="1" applyFont="1" applyFill="1" applyBorder="1" applyAlignment="1" applyProtection="1"/>
    <xf numFmtId="0" fontId="0" fillId="0" borderId="6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7" fontId="0" fillId="0" borderId="3" xfId="0" applyNumberFormat="1" applyFont="1" applyBorder="1"/>
    <xf numFmtId="0" fontId="4" fillId="0" borderId="18" xfId="0" applyFont="1" applyBorder="1" applyAlignment="1">
      <alignment horizontal="center" vertical="center"/>
    </xf>
    <xf numFmtId="0" fontId="0" fillId="0" borderId="0" xfId="0" applyNumberFormat="1"/>
    <xf numFmtId="165" fontId="0" fillId="0" borderId="1" xfId="0" applyNumberFormat="1" applyFont="1" applyBorder="1" applyAlignment="1">
      <alignment horizontal="right"/>
    </xf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0" fillId="0" borderId="2" xfId="0" applyFont="1" applyBorder="1"/>
    <xf numFmtId="165" fontId="0" fillId="0" borderId="2" xfId="0" applyNumberFormat="1" applyFont="1" applyBorder="1"/>
    <xf numFmtId="3" fontId="0" fillId="0" borderId="2" xfId="0" applyNumberFormat="1" applyFont="1" applyBorder="1"/>
    <xf numFmtId="3" fontId="0" fillId="0" borderId="5" xfId="0" applyNumberFormat="1" applyFont="1" applyBorder="1"/>
    <xf numFmtId="0" fontId="2" fillId="0" borderId="2" xfId="0" applyFont="1" applyBorder="1"/>
    <xf numFmtId="0" fontId="0" fillId="0" borderId="16" xfId="0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67" fontId="0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11" xfId="0" applyFont="1" applyBorder="1"/>
    <xf numFmtId="0" fontId="0" fillId="0" borderId="1" xfId="0" applyFont="1" applyBorder="1"/>
    <xf numFmtId="165" fontId="0" fillId="0" borderId="1" xfId="0" applyNumberFormat="1" applyFont="1" applyBorder="1"/>
    <xf numFmtId="3" fontId="0" fillId="0" borderId="4" xfId="0" applyNumberFormat="1" applyFont="1" applyBorder="1"/>
    <xf numFmtId="0" fontId="0" fillId="0" borderId="31" xfId="0" applyFont="1" applyBorder="1"/>
    <xf numFmtId="0" fontId="0" fillId="0" borderId="32" xfId="0" applyFont="1" applyBorder="1"/>
    <xf numFmtId="165" fontId="0" fillId="0" borderId="32" xfId="0" applyNumberFormat="1" applyFont="1" applyBorder="1"/>
    <xf numFmtId="0" fontId="0" fillId="0" borderId="33" xfId="0" applyFont="1" applyBorder="1"/>
    <xf numFmtId="0" fontId="2" fillId="0" borderId="34" xfId="0" applyFont="1" applyBorder="1"/>
    <xf numFmtId="0" fontId="0" fillId="0" borderId="35" xfId="0" applyBorder="1"/>
    <xf numFmtId="0" fontId="0" fillId="0" borderId="38" xfId="0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14" xfId="0" applyFont="1" applyBorder="1"/>
    <xf numFmtId="0" fontId="0" fillId="0" borderId="29" xfId="0" applyFont="1" applyBorder="1"/>
    <xf numFmtId="0" fontId="0" fillId="0" borderId="26" xfId="0" applyFont="1" applyBorder="1"/>
    <xf numFmtId="0" fontId="0" fillId="0" borderId="22" xfId="0" applyFont="1" applyBorder="1"/>
    <xf numFmtId="0" fontId="0" fillId="0" borderId="18" xfId="0" applyFont="1" applyBorder="1"/>
    <xf numFmtId="165" fontId="0" fillId="0" borderId="18" xfId="0" applyNumberFormat="1" applyFont="1" applyBorder="1"/>
    <xf numFmtId="14" fontId="2" fillId="0" borderId="4" xfId="0" applyNumberFormat="1" applyFont="1" applyBorder="1"/>
    <xf numFmtId="0" fontId="3" fillId="0" borderId="35" xfId="0" applyFont="1" applyBorder="1"/>
    <xf numFmtId="0" fontId="2" fillId="0" borderId="10" xfId="0" applyFont="1" applyBorder="1"/>
    <xf numFmtId="0" fontId="0" fillId="0" borderId="11" xfId="0" applyBorder="1"/>
    <xf numFmtId="0" fontId="4" fillId="0" borderId="2" xfId="0" applyFont="1" applyBorder="1" applyAlignment="1">
      <alignment horizontal="left"/>
    </xf>
    <xf numFmtId="0" fontId="0" fillId="0" borderId="2" xfId="0" applyBorder="1"/>
    <xf numFmtId="3" fontId="0" fillId="0" borderId="1" xfId="0" applyNumberFormat="1" applyFont="1" applyBorder="1"/>
    <xf numFmtId="165" fontId="0" fillId="0" borderId="22" xfId="0" applyNumberFormat="1" applyFont="1" applyBorder="1"/>
    <xf numFmtId="3" fontId="0" fillId="0" borderId="22" xfId="0" applyNumberFormat="1" applyFont="1" applyBorder="1"/>
    <xf numFmtId="3" fontId="0" fillId="0" borderId="30" xfId="0" applyNumberFormat="1" applyFont="1" applyBorder="1"/>
    <xf numFmtId="3" fontId="0" fillId="0" borderId="18" xfId="0" applyNumberFormat="1" applyFont="1" applyBorder="1"/>
    <xf numFmtId="3" fontId="3" fillId="0" borderId="21" xfId="0" applyNumberFormat="1" applyFont="1" applyBorder="1"/>
    <xf numFmtId="0" fontId="0" fillId="0" borderId="27" xfId="0" applyFont="1" applyBorder="1"/>
    <xf numFmtId="165" fontId="0" fillId="0" borderId="29" xfId="0" applyNumberFormat="1" applyFont="1" applyBorder="1"/>
    <xf numFmtId="0" fontId="2" fillId="0" borderId="14" xfId="0" applyFont="1" applyBorder="1"/>
    <xf numFmtId="0" fontId="0" fillId="2" borderId="5" xfId="0" applyFont="1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5" xfId="0" applyNumberFormat="1" applyFont="1" applyFill="1" applyBorder="1"/>
    <xf numFmtId="0" fontId="0" fillId="2" borderId="25" xfId="0" applyFont="1" applyFill="1" applyBorder="1"/>
    <xf numFmtId="0" fontId="0" fillId="2" borderId="13" xfId="0" applyFont="1" applyFill="1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2" borderId="36" xfId="0" applyFont="1" applyFill="1" applyBorder="1"/>
    <xf numFmtId="0" fontId="0" fillId="2" borderId="37" xfId="0" applyFont="1" applyFill="1" applyBorder="1"/>
    <xf numFmtId="165" fontId="0" fillId="2" borderId="37" xfId="0" applyNumberFormat="1" applyFont="1" applyFill="1" applyBorder="1"/>
    <xf numFmtId="0" fontId="4" fillId="0" borderId="15" xfId="0" applyFont="1" applyBorder="1" applyAlignment="1">
      <alignment horizontal="left"/>
    </xf>
    <xf numFmtId="0" fontId="2" fillId="0" borderId="1" xfId="0" applyFont="1" applyBorder="1"/>
    <xf numFmtId="0" fontId="4" fillId="0" borderId="15" xfId="0" applyFont="1" applyBorder="1" applyAlignment="1">
      <alignment horizontal="right"/>
    </xf>
    <xf numFmtId="0" fontId="0" fillId="0" borderId="28" xfId="0" applyFont="1" applyBorder="1"/>
    <xf numFmtId="17" fontId="4" fillId="0" borderId="15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4" fontId="0" fillId="0" borderId="61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98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2" xfId="1"/>
    <cellStyle name="Comma 2 2" xfId="56"/>
    <cellStyle name="Explanatory Text 2" xfId="58"/>
    <cellStyle name="Explanatory Text 3" xfId="57"/>
    <cellStyle name="Good 2" xfId="60"/>
    <cellStyle name="Good 3" xfId="59"/>
    <cellStyle name="Heading" xfId="61"/>
    <cellStyle name="Heading 1 2" xfId="63"/>
    <cellStyle name="Heading 1 3" xfId="62"/>
    <cellStyle name="Heading 2 2" xfId="65"/>
    <cellStyle name="Heading 2 3" xfId="64"/>
    <cellStyle name="Heading 3 2" xfId="67"/>
    <cellStyle name="Heading 3 3" xfId="66"/>
    <cellStyle name="Heading 4 2" xfId="69"/>
    <cellStyle name="Heading 4 3" xfId="68"/>
    <cellStyle name="Heading1" xfId="70"/>
    <cellStyle name="Input 2" xfId="72"/>
    <cellStyle name="Input 3" xfId="71"/>
    <cellStyle name="Linked Cell 2" xfId="74"/>
    <cellStyle name="Linked Cell 3" xfId="73"/>
    <cellStyle name="Neutral 2" xfId="76"/>
    <cellStyle name="Neutral 3" xfId="75"/>
    <cellStyle name="Normal" xfId="0" builtinId="0"/>
    <cellStyle name="Normal 2" xfId="77"/>
    <cellStyle name="Normal 2 2" xfId="78"/>
    <cellStyle name="Normal 2 3" xfId="79"/>
    <cellStyle name="Normal 2_macheta" xfId="80"/>
    <cellStyle name="Normal 3" xfId="81"/>
    <cellStyle name="Normal 3 2" xfId="82"/>
    <cellStyle name="Normal 3_macheta" xfId="83"/>
    <cellStyle name="Normal 4" xfId="84"/>
    <cellStyle name="Normal 5" xfId="85"/>
    <cellStyle name="Note 2" xfId="87"/>
    <cellStyle name="Note 3" xfId="86"/>
    <cellStyle name="Output 2" xfId="89"/>
    <cellStyle name="Output 3" xfId="88"/>
    <cellStyle name="Result" xfId="90"/>
    <cellStyle name="Result2" xfId="91"/>
    <cellStyle name="Title 2" xfId="93"/>
    <cellStyle name="Title 3" xfId="92"/>
    <cellStyle name="Total 2" xfId="95"/>
    <cellStyle name="Total 3" xfId="94"/>
    <cellStyle name="Warning Text 2" xfId="97"/>
    <cellStyle name="Warning Text 3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4" workbookViewId="0">
      <selection activeCell="I20" sqref="I20"/>
    </sheetView>
  </sheetViews>
  <sheetFormatPr defaultRowHeight="12.75"/>
  <cols>
    <col min="3" max="3" width="9.7109375" bestFit="1" customWidth="1"/>
    <col min="4" max="4" width="23.140625" bestFit="1" customWidth="1"/>
    <col min="5" max="5" width="17.85546875" bestFit="1" customWidth="1"/>
  </cols>
  <sheetData>
    <row r="1" spans="1:6">
      <c r="A1" s="2" t="s">
        <v>79</v>
      </c>
      <c r="B1" s="2"/>
      <c r="C1" s="3"/>
      <c r="D1" s="3"/>
      <c r="E1" s="95"/>
      <c r="F1" s="95"/>
    </row>
    <row r="2" spans="1:6">
      <c r="A2" s="95"/>
      <c r="B2" s="3"/>
      <c r="C2" s="3"/>
      <c r="D2" s="3"/>
      <c r="E2" s="3"/>
      <c r="F2" s="95"/>
    </row>
    <row r="3" spans="1:6">
      <c r="A3" s="95"/>
      <c r="B3" s="2" t="s">
        <v>124</v>
      </c>
      <c r="C3" s="3"/>
      <c r="D3" s="3"/>
      <c r="E3" s="3"/>
      <c r="F3" s="95"/>
    </row>
    <row r="4" spans="1:6">
      <c r="A4" s="95"/>
      <c r="B4" s="96"/>
      <c r="C4" s="95"/>
      <c r="D4" s="95"/>
      <c r="E4" s="95"/>
      <c r="F4" s="95"/>
    </row>
    <row r="5" spans="1:6">
      <c r="A5" s="95"/>
      <c r="B5" s="96"/>
      <c r="C5" s="125" t="s">
        <v>3</v>
      </c>
      <c r="D5" s="182" t="s">
        <v>152</v>
      </c>
      <c r="E5" s="182"/>
      <c r="F5" s="95"/>
    </row>
    <row r="6" spans="1:6">
      <c r="A6" s="95"/>
      <c r="B6" s="95"/>
      <c r="C6" s="95"/>
      <c r="D6" s="95"/>
      <c r="E6" s="95"/>
      <c r="F6" s="95"/>
    </row>
    <row r="7" spans="1:6" ht="89.25">
      <c r="A7" s="186" t="s">
        <v>102</v>
      </c>
      <c r="B7" s="50" t="s">
        <v>103</v>
      </c>
      <c r="C7" s="5" t="s">
        <v>104</v>
      </c>
      <c r="D7" s="4" t="s">
        <v>105</v>
      </c>
      <c r="E7" s="4" t="s">
        <v>106</v>
      </c>
      <c r="F7" s="4" t="s">
        <v>107</v>
      </c>
    </row>
    <row r="8" spans="1:6">
      <c r="A8" s="88">
        <v>1</v>
      </c>
      <c r="B8" s="90">
        <v>45029</v>
      </c>
      <c r="C8" s="61">
        <v>560</v>
      </c>
      <c r="D8" s="52" t="s">
        <v>108</v>
      </c>
      <c r="E8" s="52" t="s">
        <v>128</v>
      </c>
      <c r="F8" s="53">
        <v>350.55</v>
      </c>
    </row>
    <row r="9" spans="1:6">
      <c r="A9" s="63">
        <v>2</v>
      </c>
      <c r="B9" s="89">
        <v>45029</v>
      </c>
      <c r="C9" s="55">
        <v>559</v>
      </c>
      <c r="D9" s="55" t="s">
        <v>109</v>
      </c>
      <c r="E9" s="52" t="s">
        <v>140</v>
      </c>
      <c r="F9" s="54">
        <v>1198.2</v>
      </c>
    </row>
    <row r="10" spans="1:6">
      <c r="A10" s="63">
        <v>3</v>
      </c>
      <c r="B10" s="90">
        <v>45029</v>
      </c>
      <c r="C10" s="87">
        <v>558</v>
      </c>
      <c r="D10" s="87" t="s">
        <v>141</v>
      </c>
      <c r="E10" s="86" t="s">
        <v>142</v>
      </c>
      <c r="F10" s="54">
        <v>23990.51</v>
      </c>
    </row>
    <row r="11" spans="1:6">
      <c r="A11" s="88">
        <v>4</v>
      </c>
      <c r="B11" s="85">
        <v>45029</v>
      </c>
      <c r="C11" s="87">
        <v>555</v>
      </c>
      <c r="D11" s="87" t="s">
        <v>110</v>
      </c>
      <c r="E11" s="84" t="s">
        <v>111</v>
      </c>
      <c r="F11" s="54">
        <v>4574.58</v>
      </c>
    </row>
    <row r="12" spans="1:6">
      <c r="A12" s="88">
        <v>5</v>
      </c>
      <c r="B12" s="85">
        <v>45042</v>
      </c>
      <c r="C12" s="87">
        <v>603</v>
      </c>
      <c r="D12" s="87" t="s">
        <v>112</v>
      </c>
      <c r="E12" s="83" t="s">
        <v>113</v>
      </c>
      <c r="F12" s="54">
        <v>32.36</v>
      </c>
    </row>
    <row r="13" spans="1:6">
      <c r="A13" s="63">
        <v>6</v>
      </c>
      <c r="B13" s="85">
        <v>45029</v>
      </c>
      <c r="C13" s="82">
        <v>556</v>
      </c>
      <c r="D13" s="81" t="s">
        <v>143</v>
      </c>
      <c r="E13" s="83" t="s">
        <v>114</v>
      </c>
      <c r="F13" s="54">
        <v>829.2</v>
      </c>
    </row>
    <row r="14" spans="1:6">
      <c r="A14" s="63">
        <v>7</v>
      </c>
      <c r="B14" s="85">
        <v>45029</v>
      </c>
      <c r="C14" s="82" t="s">
        <v>153</v>
      </c>
      <c r="D14" s="80" t="s">
        <v>126</v>
      </c>
      <c r="E14" s="83" t="s">
        <v>144</v>
      </c>
      <c r="F14" s="54">
        <v>112</v>
      </c>
    </row>
    <row r="15" spans="1:6" ht="25.5">
      <c r="A15" s="88">
        <v>8</v>
      </c>
      <c r="B15" s="85">
        <v>45029</v>
      </c>
      <c r="C15" s="82">
        <v>575</v>
      </c>
      <c r="D15" s="80" t="s">
        <v>129</v>
      </c>
      <c r="E15" s="83" t="s">
        <v>145</v>
      </c>
      <c r="F15" s="54">
        <v>225</v>
      </c>
    </row>
    <row r="16" spans="1:6" ht="25.5">
      <c r="A16" s="88">
        <v>9</v>
      </c>
      <c r="B16" s="85">
        <v>45029</v>
      </c>
      <c r="C16" s="82" t="s">
        <v>154</v>
      </c>
      <c r="D16" s="80" t="s">
        <v>155</v>
      </c>
      <c r="E16" s="83" t="s">
        <v>145</v>
      </c>
      <c r="F16" s="54">
        <v>279.57</v>
      </c>
    </row>
    <row r="17" spans="1:6" ht="25.5">
      <c r="A17" s="63">
        <v>10</v>
      </c>
      <c r="B17" s="85">
        <v>45020</v>
      </c>
      <c r="C17" s="82">
        <v>429</v>
      </c>
      <c r="D17" s="80" t="s">
        <v>156</v>
      </c>
      <c r="E17" s="83" t="s">
        <v>145</v>
      </c>
      <c r="F17" s="54">
        <v>3111.85</v>
      </c>
    </row>
    <row r="18" spans="1:6" ht="25.5">
      <c r="A18" s="63">
        <v>11</v>
      </c>
      <c r="B18" s="85">
        <v>45029</v>
      </c>
      <c r="C18" s="82">
        <v>576</v>
      </c>
      <c r="D18" s="87" t="s">
        <v>146</v>
      </c>
      <c r="E18" s="83" t="s">
        <v>137</v>
      </c>
      <c r="F18" s="54">
        <v>119</v>
      </c>
    </row>
    <row r="19" spans="1:6" ht="25.5">
      <c r="A19" s="88">
        <v>12</v>
      </c>
      <c r="B19" s="85">
        <v>45042</v>
      </c>
      <c r="C19" s="82">
        <v>597</v>
      </c>
      <c r="D19" s="79" t="s">
        <v>157</v>
      </c>
      <c r="E19" s="83" t="s">
        <v>137</v>
      </c>
      <c r="F19" s="54">
        <v>250</v>
      </c>
    </row>
    <row r="20" spans="1:6" ht="25.5">
      <c r="A20" s="88">
        <v>13</v>
      </c>
      <c r="B20" s="85" t="s">
        <v>158</v>
      </c>
      <c r="C20" s="82">
        <v>577</v>
      </c>
      <c r="D20" s="79" t="s">
        <v>159</v>
      </c>
      <c r="E20" s="83" t="s">
        <v>137</v>
      </c>
      <c r="F20" s="54">
        <v>905.59</v>
      </c>
    </row>
    <row r="21" spans="1:6" ht="25.5">
      <c r="A21" s="63">
        <v>14</v>
      </c>
      <c r="B21" s="85">
        <v>45029</v>
      </c>
      <c r="C21" s="82">
        <v>562</v>
      </c>
      <c r="D21" s="79" t="s">
        <v>160</v>
      </c>
      <c r="E21" s="83" t="s">
        <v>137</v>
      </c>
      <c r="F21" s="54">
        <v>2487.1</v>
      </c>
    </row>
    <row r="22" spans="1:6" ht="25.5">
      <c r="A22" s="63">
        <v>15</v>
      </c>
      <c r="B22" s="85">
        <v>45029</v>
      </c>
      <c r="C22" s="82">
        <v>557</v>
      </c>
      <c r="D22" s="79" t="s">
        <v>147</v>
      </c>
      <c r="E22" s="83" t="s">
        <v>137</v>
      </c>
      <c r="F22" s="54">
        <v>8663.18</v>
      </c>
    </row>
    <row r="23" spans="1:6" ht="25.5">
      <c r="A23" s="88">
        <v>16</v>
      </c>
      <c r="B23" s="85">
        <v>45042</v>
      </c>
      <c r="C23" s="82">
        <v>598</v>
      </c>
      <c r="D23" s="79" t="s">
        <v>161</v>
      </c>
      <c r="E23" s="83" t="s">
        <v>137</v>
      </c>
      <c r="F23" s="54">
        <v>2648.94</v>
      </c>
    </row>
    <row r="24" spans="1:6">
      <c r="A24" s="88">
        <v>17</v>
      </c>
      <c r="B24" s="85">
        <v>45029</v>
      </c>
      <c r="C24" s="82">
        <v>578</v>
      </c>
      <c r="D24" s="79" t="s">
        <v>162</v>
      </c>
      <c r="E24" s="83" t="s">
        <v>138</v>
      </c>
      <c r="F24" s="54">
        <v>2399.04</v>
      </c>
    </row>
    <row r="25" spans="1:6">
      <c r="A25" s="63">
        <v>18</v>
      </c>
      <c r="B25" s="85">
        <v>45042</v>
      </c>
      <c r="C25" s="187">
        <v>599</v>
      </c>
      <c r="D25" s="55" t="s">
        <v>163</v>
      </c>
      <c r="E25" s="78" t="s">
        <v>138</v>
      </c>
      <c r="F25" s="54">
        <v>469.49</v>
      </c>
    </row>
    <row r="26" spans="1:6" ht="25.5">
      <c r="A26" s="63">
        <v>19</v>
      </c>
      <c r="B26" s="85" t="s">
        <v>164</v>
      </c>
      <c r="C26" s="187" t="s">
        <v>165</v>
      </c>
      <c r="D26" s="55" t="s">
        <v>155</v>
      </c>
      <c r="E26" s="78" t="s">
        <v>166</v>
      </c>
      <c r="F26" s="54">
        <v>3561</v>
      </c>
    </row>
    <row r="27" spans="1:6" ht="25.5">
      <c r="A27" s="88">
        <v>20</v>
      </c>
      <c r="B27" s="85">
        <v>45042</v>
      </c>
      <c r="C27" s="187">
        <v>601</v>
      </c>
      <c r="D27" s="55" t="s">
        <v>167</v>
      </c>
      <c r="E27" s="78" t="s">
        <v>166</v>
      </c>
      <c r="F27" s="54">
        <v>4712.3999999999996</v>
      </c>
    </row>
    <row r="28" spans="1:6">
      <c r="A28" s="88">
        <v>21</v>
      </c>
      <c r="B28" s="188">
        <v>45029</v>
      </c>
      <c r="C28" s="55">
        <v>16</v>
      </c>
      <c r="D28" s="189" t="s">
        <v>125</v>
      </c>
      <c r="E28" s="78" t="s">
        <v>139</v>
      </c>
      <c r="F28" s="54">
        <v>156.25</v>
      </c>
    </row>
    <row r="29" spans="1:6">
      <c r="A29" s="63">
        <v>22</v>
      </c>
      <c r="B29" s="190">
        <v>45044</v>
      </c>
      <c r="C29" s="55">
        <v>613</v>
      </c>
      <c r="D29" s="191" t="s">
        <v>148</v>
      </c>
      <c r="E29" s="83" t="s">
        <v>149</v>
      </c>
      <c r="F29" s="54">
        <v>133.28</v>
      </c>
    </row>
    <row r="30" spans="1:6" ht="25.5">
      <c r="A30" s="63">
        <v>23</v>
      </c>
      <c r="B30" s="89">
        <v>45042</v>
      </c>
      <c r="C30" s="55">
        <v>602</v>
      </c>
      <c r="D30" s="55" t="s">
        <v>127</v>
      </c>
      <c r="E30" s="61" t="s">
        <v>150</v>
      </c>
      <c r="F30" s="54">
        <v>339.36</v>
      </c>
    </row>
    <row r="31" spans="1:6">
      <c r="A31" s="43"/>
      <c r="B31" s="183" t="s">
        <v>115</v>
      </c>
      <c r="C31" s="183"/>
      <c r="D31" s="183"/>
      <c r="E31" s="183"/>
      <c r="F31" s="77">
        <f>SUM(F8:F30)</f>
        <v>61548.45</v>
      </c>
    </row>
  </sheetData>
  <mergeCells count="2">
    <mergeCell ref="D5:E5"/>
    <mergeCell ref="B31:E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J14" sqref="J14"/>
    </sheetView>
  </sheetViews>
  <sheetFormatPr defaultRowHeight="12.75"/>
  <cols>
    <col min="2" max="2" width="9.140625" customWidth="1"/>
    <col min="4" max="4" width="23.140625" bestFit="1" customWidth="1"/>
    <col min="5" max="5" width="19.42578125" bestFit="1" customWidth="1"/>
    <col min="6" max="6" width="26" customWidth="1"/>
  </cols>
  <sheetData>
    <row r="1" spans="1:6">
      <c r="A1" s="96" t="s">
        <v>116</v>
      </c>
      <c r="B1" s="96"/>
      <c r="C1" s="95"/>
      <c r="D1" s="95"/>
      <c r="E1" s="95"/>
      <c r="F1" s="95"/>
    </row>
    <row r="2" spans="1:6">
      <c r="A2" s="95"/>
      <c r="B2" s="95"/>
      <c r="C2" s="95"/>
      <c r="D2" s="95"/>
      <c r="E2" s="95"/>
      <c r="F2" s="95"/>
    </row>
    <row r="3" spans="1:6">
      <c r="A3" s="95"/>
      <c r="B3" s="96" t="s">
        <v>117</v>
      </c>
      <c r="C3" s="95"/>
      <c r="D3" s="95"/>
      <c r="E3" s="95"/>
      <c r="F3" s="95"/>
    </row>
    <row r="4" spans="1:6">
      <c r="A4" s="95"/>
      <c r="B4" s="96"/>
      <c r="C4" s="95"/>
      <c r="D4" s="95"/>
      <c r="E4" s="95"/>
      <c r="F4" s="95"/>
    </row>
    <row r="5" spans="1:6">
      <c r="A5" s="184"/>
      <c r="B5" s="184"/>
      <c r="C5" s="184"/>
      <c r="D5" s="185" t="s">
        <v>168</v>
      </c>
      <c r="E5" s="185"/>
      <c r="F5" s="49"/>
    </row>
    <row r="6" spans="1:6" ht="13.5" thickBot="1">
      <c r="A6" s="95"/>
      <c r="B6" s="95"/>
      <c r="C6" s="95"/>
      <c r="D6" s="95"/>
      <c r="E6" s="95"/>
      <c r="F6" s="95"/>
    </row>
    <row r="7" spans="1:6" ht="102">
      <c r="A7" s="4" t="s">
        <v>118</v>
      </c>
      <c r="B7" s="65" t="s">
        <v>103</v>
      </c>
      <c r="C7" s="66" t="s">
        <v>104</v>
      </c>
      <c r="D7" s="67" t="s">
        <v>119</v>
      </c>
      <c r="E7" s="68" t="s">
        <v>106</v>
      </c>
      <c r="F7" s="67" t="s">
        <v>107</v>
      </c>
    </row>
    <row r="8" spans="1:6">
      <c r="A8" s="92">
        <v>1</v>
      </c>
      <c r="B8" s="69">
        <v>45019</v>
      </c>
      <c r="C8" s="63">
        <v>426</v>
      </c>
      <c r="D8" s="50" t="s">
        <v>169</v>
      </c>
      <c r="E8" s="192" t="s">
        <v>170</v>
      </c>
      <c r="F8" s="59">
        <v>1106.7</v>
      </c>
    </row>
    <row r="9" spans="1:6">
      <c r="A9" s="59">
        <v>2</v>
      </c>
      <c r="B9" s="69">
        <v>45042</v>
      </c>
      <c r="C9" s="63">
        <v>591</v>
      </c>
      <c r="D9" s="60" t="s">
        <v>133</v>
      </c>
      <c r="E9" s="60" t="s">
        <v>134</v>
      </c>
      <c r="F9" s="64">
        <v>733.94</v>
      </c>
    </row>
    <row r="10" spans="1:6">
      <c r="A10" s="59">
        <v>3</v>
      </c>
      <c r="B10" s="70">
        <v>45042</v>
      </c>
      <c r="C10" s="63">
        <v>590</v>
      </c>
      <c r="D10" s="60" t="s">
        <v>133</v>
      </c>
      <c r="E10" s="60" t="s">
        <v>135</v>
      </c>
      <c r="F10" s="64">
        <v>13276.91</v>
      </c>
    </row>
    <row r="11" spans="1:6">
      <c r="A11" s="92">
        <v>4</v>
      </c>
      <c r="B11" s="70">
        <v>45028</v>
      </c>
      <c r="C11" s="63">
        <v>568</v>
      </c>
      <c r="D11" s="60" t="s">
        <v>110</v>
      </c>
      <c r="E11" s="60" t="s">
        <v>136</v>
      </c>
      <c r="F11" s="64">
        <v>1404.11</v>
      </c>
    </row>
    <row r="12" spans="1:6">
      <c r="A12" s="59">
        <v>5</v>
      </c>
      <c r="B12" s="71">
        <v>45042</v>
      </c>
      <c r="C12" s="61">
        <v>592</v>
      </c>
      <c r="D12" s="51" t="s">
        <v>112</v>
      </c>
      <c r="E12" s="72" t="s">
        <v>120</v>
      </c>
      <c r="F12" s="73">
        <v>9.94</v>
      </c>
    </row>
    <row r="13" spans="1:6" ht="25.5">
      <c r="A13" s="59">
        <v>6</v>
      </c>
      <c r="B13" s="71">
        <v>45028</v>
      </c>
      <c r="C13" s="61">
        <v>569</v>
      </c>
      <c r="D13" s="51" t="s">
        <v>121</v>
      </c>
      <c r="E13" s="74" t="s">
        <v>122</v>
      </c>
      <c r="F13" s="73">
        <v>1758.9</v>
      </c>
    </row>
    <row r="14" spans="1:6" ht="25.5">
      <c r="A14" s="92">
        <v>7</v>
      </c>
      <c r="B14" s="71">
        <v>45043</v>
      </c>
      <c r="C14" s="61">
        <v>607</v>
      </c>
      <c r="D14" s="51" t="s">
        <v>171</v>
      </c>
      <c r="E14" s="74" t="s">
        <v>145</v>
      </c>
      <c r="F14" s="73">
        <v>640.16</v>
      </c>
    </row>
    <row r="15" spans="1:6">
      <c r="A15" s="59">
        <v>8</v>
      </c>
      <c r="B15" s="71">
        <v>45028</v>
      </c>
      <c r="C15" s="61">
        <v>571</v>
      </c>
      <c r="D15" s="51" t="s">
        <v>123</v>
      </c>
      <c r="E15" s="72" t="s">
        <v>137</v>
      </c>
      <c r="F15" s="73">
        <v>178.5</v>
      </c>
    </row>
    <row r="16" spans="1:6">
      <c r="A16" s="59">
        <v>9</v>
      </c>
      <c r="B16" s="71">
        <v>45028</v>
      </c>
      <c r="C16" s="61">
        <v>570</v>
      </c>
      <c r="D16" s="51" t="s">
        <v>147</v>
      </c>
      <c r="E16" s="72" t="s">
        <v>137</v>
      </c>
      <c r="F16" s="73">
        <v>8663.18</v>
      </c>
    </row>
    <row r="17" spans="1:6">
      <c r="A17" s="92">
        <v>10</v>
      </c>
      <c r="B17" s="71">
        <v>45043</v>
      </c>
      <c r="C17" s="61">
        <v>608</v>
      </c>
      <c r="D17" s="51" t="s">
        <v>172</v>
      </c>
      <c r="E17" s="72" t="s">
        <v>137</v>
      </c>
      <c r="F17" s="73">
        <v>349.86</v>
      </c>
    </row>
    <row r="18" spans="1:6">
      <c r="A18" s="59">
        <v>11</v>
      </c>
      <c r="B18" s="71">
        <v>45029</v>
      </c>
      <c r="C18" s="61">
        <v>13</v>
      </c>
      <c r="D18" s="51" t="s">
        <v>125</v>
      </c>
      <c r="E18" s="51" t="s">
        <v>173</v>
      </c>
      <c r="F18" s="73">
        <v>356.88</v>
      </c>
    </row>
    <row r="19" spans="1:6">
      <c r="A19" s="59"/>
      <c r="B19" s="75"/>
      <c r="C19" s="61"/>
      <c r="D19" s="51"/>
      <c r="E19" s="72"/>
      <c r="F19" s="76"/>
    </row>
    <row r="20" spans="1:6">
      <c r="A20" s="55"/>
      <c r="B20" s="62" t="s">
        <v>115</v>
      </c>
      <c r="C20" s="56"/>
      <c r="D20" s="43"/>
      <c r="E20" s="57"/>
      <c r="F20" s="58">
        <f>SUM(F8:F19)</f>
        <v>28479.08</v>
      </c>
    </row>
  </sheetData>
  <mergeCells count="2">
    <mergeCell ref="A5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8"/>
  <sheetViews>
    <sheetView topLeftCell="A40" workbookViewId="0">
      <selection activeCell="K64" sqref="K64"/>
    </sheetView>
  </sheetViews>
  <sheetFormatPr defaultRowHeight="12.75"/>
  <cols>
    <col min="1" max="1" width="53.42578125" bestFit="1" customWidth="1"/>
    <col min="4" max="4" width="11.140625" bestFit="1" customWidth="1"/>
    <col min="5" max="5" width="31.5703125" bestFit="1" customWidth="1"/>
  </cols>
  <sheetData>
    <row r="1" spans="1:5">
      <c r="A1" s="96" t="s">
        <v>89</v>
      </c>
      <c r="B1" s="96"/>
      <c r="C1" s="96"/>
      <c r="D1" s="96"/>
      <c r="E1" s="95"/>
    </row>
    <row r="2" spans="1:5">
      <c r="A2" s="95"/>
      <c r="B2" s="95"/>
      <c r="C2" s="95"/>
      <c r="D2" s="95"/>
      <c r="E2" s="95"/>
    </row>
    <row r="3" spans="1:5">
      <c r="A3" s="96" t="s">
        <v>90</v>
      </c>
      <c r="B3" s="96"/>
      <c r="C3" s="96"/>
      <c r="D3" s="96"/>
      <c r="E3" s="96"/>
    </row>
    <row r="4" spans="1:5">
      <c r="A4" s="96" t="s">
        <v>2</v>
      </c>
      <c r="B4" s="96"/>
      <c r="C4" s="96"/>
      <c r="D4" s="96"/>
      <c r="E4" s="95"/>
    </row>
    <row r="5" spans="1:5">
      <c r="A5" s="96"/>
      <c r="B5" s="96"/>
      <c r="C5" s="96"/>
      <c r="D5" s="96"/>
      <c r="E5" s="95"/>
    </row>
    <row r="6" spans="1:5">
      <c r="A6" s="96"/>
      <c r="B6" s="97"/>
      <c r="C6" s="96"/>
      <c r="D6" s="125" t="s">
        <v>3</v>
      </c>
      <c r="E6" s="98" t="s">
        <v>174</v>
      </c>
    </row>
    <row r="7" spans="1:5">
      <c r="A7" s="95"/>
      <c r="B7" s="96"/>
      <c r="C7" s="96"/>
      <c r="D7" s="96"/>
      <c r="E7" s="95"/>
    </row>
    <row r="8" spans="1:5">
      <c r="A8" s="103" t="s">
        <v>4</v>
      </c>
      <c r="B8" s="103" t="s">
        <v>5</v>
      </c>
      <c r="C8" s="103" t="s">
        <v>6</v>
      </c>
      <c r="D8" s="103" t="s">
        <v>7</v>
      </c>
      <c r="E8" s="103" t="s">
        <v>8</v>
      </c>
    </row>
    <row r="9" spans="1:5" ht="13.5" thickBot="1">
      <c r="A9" s="104" t="s">
        <v>9</v>
      </c>
      <c r="B9" s="103"/>
      <c r="C9" s="103"/>
      <c r="D9" s="109">
        <v>856726</v>
      </c>
      <c r="E9" s="103"/>
    </row>
    <row r="10" spans="1:5">
      <c r="A10" s="106" t="s">
        <v>10</v>
      </c>
      <c r="B10" s="177"/>
      <c r="C10" s="138"/>
      <c r="D10" s="105"/>
      <c r="E10" s="95"/>
    </row>
    <row r="11" spans="1:5">
      <c r="A11" s="106"/>
      <c r="B11" s="181" t="s">
        <v>175</v>
      </c>
      <c r="C11" s="138">
        <v>11</v>
      </c>
      <c r="D11" s="105">
        <v>148094</v>
      </c>
      <c r="E11" s="95" t="s">
        <v>151</v>
      </c>
    </row>
    <row r="12" spans="1:5">
      <c r="A12" s="106"/>
      <c r="B12" s="181" t="s">
        <v>175</v>
      </c>
      <c r="C12" s="138">
        <v>12</v>
      </c>
      <c r="D12" s="105">
        <v>159436</v>
      </c>
      <c r="E12" s="100" t="s">
        <v>130</v>
      </c>
    </row>
    <row r="13" spans="1:5">
      <c r="A13" s="106"/>
      <c r="B13" s="181"/>
      <c r="C13" s="100"/>
      <c r="D13" s="107"/>
      <c r="E13" s="100"/>
    </row>
    <row r="14" spans="1:5">
      <c r="A14" s="145"/>
      <c r="B14" s="181"/>
      <c r="C14" s="112"/>
      <c r="D14" s="113"/>
      <c r="E14" s="100"/>
    </row>
    <row r="15" spans="1:5">
      <c r="A15" s="145"/>
      <c r="B15" s="137"/>
      <c r="C15" s="112"/>
      <c r="D15" s="113"/>
      <c r="E15" s="100"/>
    </row>
    <row r="16" spans="1:5" ht="13.5" thickBot="1">
      <c r="A16" s="160" t="s">
        <v>13</v>
      </c>
      <c r="B16" s="161"/>
      <c r="C16" s="162"/>
      <c r="D16" s="163">
        <f>D9+D12+D13+D11</f>
        <v>1164256</v>
      </c>
      <c r="E16" s="101"/>
    </row>
    <row r="17" spans="1:5">
      <c r="A17" s="110" t="s">
        <v>18</v>
      </c>
      <c r="B17" s="111"/>
      <c r="C17" s="112"/>
      <c r="D17" s="113">
        <v>51302</v>
      </c>
      <c r="E17" s="112"/>
    </row>
    <row r="18" spans="1:5">
      <c r="A18" s="99" t="s">
        <v>19</v>
      </c>
      <c r="B18" s="181" t="s">
        <v>175</v>
      </c>
      <c r="C18" s="138">
        <v>11</v>
      </c>
      <c r="D18" s="107">
        <v>18007</v>
      </c>
      <c r="E18" s="137" t="s">
        <v>91</v>
      </c>
    </row>
    <row r="19" spans="1:5">
      <c r="A19" s="114"/>
      <c r="B19" s="112"/>
      <c r="C19" s="112"/>
      <c r="D19" s="113"/>
      <c r="E19" s="100"/>
    </row>
    <row r="20" spans="1:5" ht="13.5" thickBot="1">
      <c r="A20" s="160" t="s">
        <v>20</v>
      </c>
      <c r="B20" s="162"/>
      <c r="C20" s="162"/>
      <c r="D20" s="163">
        <f>SUM(D17:D19)</f>
        <v>69309</v>
      </c>
      <c r="E20" s="101"/>
    </row>
    <row r="21" spans="1:5">
      <c r="A21" s="110" t="s">
        <v>21</v>
      </c>
      <c r="B21" s="115"/>
      <c r="C21" s="115"/>
      <c r="D21" s="116">
        <v>0</v>
      </c>
      <c r="E21" s="117"/>
    </row>
    <row r="22" spans="1:5">
      <c r="A22" s="99" t="s">
        <v>22</v>
      </c>
      <c r="B22" s="95"/>
      <c r="C22" s="100"/>
      <c r="D22" s="107">
        <v>0</v>
      </c>
      <c r="E22" s="100"/>
    </row>
    <row r="23" spans="1:5">
      <c r="A23" s="114"/>
      <c r="B23" s="110"/>
      <c r="C23" s="110"/>
      <c r="D23" s="113"/>
      <c r="E23" s="112"/>
    </row>
    <row r="24" spans="1:5" ht="13.5" thickBot="1">
      <c r="A24" s="108" t="s">
        <v>23</v>
      </c>
      <c r="B24" s="108"/>
      <c r="C24" s="108"/>
      <c r="D24" s="109">
        <f>SUM(D21:D23)</f>
        <v>0</v>
      </c>
      <c r="E24" s="101"/>
    </row>
    <row r="25" spans="1:5">
      <c r="A25" s="110" t="s">
        <v>24</v>
      </c>
      <c r="B25" s="110"/>
      <c r="C25" s="110"/>
      <c r="D25" s="113"/>
      <c r="E25" s="112"/>
    </row>
    <row r="26" spans="1:5">
      <c r="A26" s="114" t="s">
        <v>25</v>
      </c>
      <c r="B26" s="181"/>
      <c r="C26" s="110"/>
      <c r="D26" s="113"/>
      <c r="E26" s="100"/>
    </row>
    <row r="27" spans="1:5">
      <c r="A27" s="114"/>
      <c r="B27" s="177"/>
      <c r="C27" s="110"/>
      <c r="D27" s="113"/>
      <c r="E27" s="100"/>
    </row>
    <row r="28" spans="1:5">
      <c r="A28" s="114"/>
      <c r="B28" s="177"/>
      <c r="C28" s="110"/>
      <c r="D28" s="113"/>
      <c r="E28" s="112"/>
    </row>
    <row r="29" spans="1:5" ht="13.5" thickBot="1">
      <c r="A29" s="160" t="s">
        <v>26</v>
      </c>
      <c r="B29" s="164"/>
      <c r="C29" s="160"/>
      <c r="D29" s="163">
        <f>SUM(D25:D28)</f>
        <v>0</v>
      </c>
      <c r="E29" s="101"/>
    </row>
    <row r="30" spans="1:5">
      <c r="A30" s="139" t="s">
        <v>27</v>
      </c>
      <c r="B30" s="142"/>
      <c r="C30" s="141"/>
      <c r="D30" s="116">
        <v>860</v>
      </c>
      <c r="E30" s="115"/>
    </row>
    <row r="31" spans="1:5">
      <c r="A31" s="139" t="s">
        <v>92</v>
      </c>
      <c r="B31" s="181" t="s">
        <v>175</v>
      </c>
      <c r="C31" s="179">
        <v>13</v>
      </c>
      <c r="D31" s="116">
        <v>23</v>
      </c>
      <c r="E31" s="100" t="s">
        <v>93</v>
      </c>
    </row>
    <row r="32" spans="1:5">
      <c r="A32" s="157"/>
      <c r="B32" s="181" t="s">
        <v>175</v>
      </c>
      <c r="C32" s="180">
        <v>21</v>
      </c>
      <c r="D32" s="158">
        <v>23</v>
      </c>
      <c r="E32" s="100" t="s">
        <v>93</v>
      </c>
    </row>
    <row r="33" spans="1:5">
      <c r="A33" s="127"/>
      <c r="B33" s="181"/>
      <c r="C33" s="127"/>
      <c r="D33" s="128"/>
      <c r="E33" s="100"/>
    </row>
    <row r="34" spans="1:5">
      <c r="A34" s="127"/>
      <c r="B34" s="137"/>
      <c r="C34" s="127"/>
      <c r="D34" s="128"/>
      <c r="E34" s="100"/>
    </row>
    <row r="35" spans="1:5">
      <c r="A35" s="159" t="s">
        <v>28</v>
      </c>
      <c r="B35" s="142"/>
      <c r="C35" s="140"/>
      <c r="D35" s="116">
        <v>0</v>
      </c>
      <c r="E35" s="100"/>
    </row>
    <row r="36" spans="1:5" ht="13.5" thickBot="1">
      <c r="A36" s="162" t="s">
        <v>30</v>
      </c>
      <c r="B36" s="165"/>
      <c r="C36" s="160"/>
      <c r="D36" s="163">
        <f>SUM(D30:D35)</f>
        <v>906</v>
      </c>
      <c r="E36" s="118"/>
    </row>
    <row r="37" spans="1:5">
      <c r="A37" s="115" t="s">
        <v>31</v>
      </c>
      <c r="B37" s="115"/>
      <c r="C37" s="115"/>
      <c r="D37" s="116">
        <v>122877</v>
      </c>
      <c r="E37" s="115"/>
    </row>
    <row r="38" spans="1:5">
      <c r="A38" s="147" t="s">
        <v>32</v>
      </c>
      <c r="B38" s="181"/>
      <c r="C38" s="102"/>
      <c r="D38" s="107">
        <v>0</v>
      </c>
      <c r="E38" s="137"/>
    </row>
    <row r="39" spans="1:5">
      <c r="A39" s="178"/>
      <c r="B39" s="181" t="s">
        <v>175</v>
      </c>
      <c r="C39" s="138">
        <v>11</v>
      </c>
      <c r="D39" s="113">
        <v>42190</v>
      </c>
      <c r="E39" s="100" t="s">
        <v>94</v>
      </c>
    </row>
    <row r="40" spans="1:5">
      <c r="A40" s="178"/>
      <c r="B40" s="181" t="s">
        <v>175</v>
      </c>
      <c r="C40" s="110">
        <v>12</v>
      </c>
      <c r="D40" s="113">
        <v>3170</v>
      </c>
      <c r="E40" s="100" t="s">
        <v>176</v>
      </c>
    </row>
    <row r="41" spans="1:5">
      <c r="A41" s="147"/>
      <c r="B41" s="137"/>
      <c r="C41" s="110"/>
      <c r="D41" s="113"/>
      <c r="E41" s="148"/>
    </row>
    <row r="42" spans="1:5" ht="13.5" thickBot="1">
      <c r="A42" s="160" t="s">
        <v>34</v>
      </c>
      <c r="B42" s="160"/>
      <c r="C42" s="160"/>
      <c r="D42" s="163">
        <f>SUM(D37:D41)</f>
        <v>168237</v>
      </c>
      <c r="E42" s="120"/>
    </row>
    <row r="43" spans="1:5">
      <c r="A43" s="115" t="s">
        <v>35</v>
      </c>
      <c r="B43" s="181"/>
      <c r="C43" s="115"/>
      <c r="D43" s="116">
        <v>106354</v>
      </c>
      <c r="E43" s="115"/>
    </row>
    <row r="44" spans="1:5">
      <c r="A44" s="126" t="s">
        <v>36</v>
      </c>
      <c r="B44" s="181" t="s">
        <v>175</v>
      </c>
      <c r="C44" s="138">
        <v>11</v>
      </c>
      <c r="D44" s="107">
        <v>33120</v>
      </c>
      <c r="E44" s="100" t="s">
        <v>94</v>
      </c>
    </row>
    <row r="45" spans="1:5">
      <c r="A45" s="99"/>
      <c r="B45" s="181" t="s">
        <v>175</v>
      </c>
      <c r="C45" s="102">
        <v>12</v>
      </c>
      <c r="D45" s="107">
        <v>2340</v>
      </c>
      <c r="E45" s="100" t="s">
        <v>95</v>
      </c>
    </row>
    <row r="46" spans="1:5" ht="13.5" thickBot="1">
      <c r="A46" s="114"/>
      <c r="B46" s="181"/>
      <c r="C46" s="110"/>
      <c r="D46" s="113">
        <v>0</v>
      </c>
      <c r="E46" s="155">
        <v>0</v>
      </c>
    </row>
    <row r="47" spans="1:5" ht="13.5" thickBot="1">
      <c r="A47" s="166" t="s">
        <v>39</v>
      </c>
      <c r="B47" s="167"/>
      <c r="C47" s="167"/>
      <c r="D47" s="168">
        <f>SUM(D43:D46)</f>
        <v>141814</v>
      </c>
      <c r="E47" s="154"/>
    </row>
    <row r="48" spans="1:5">
      <c r="A48" s="142" t="s">
        <v>49</v>
      </c>
      <c r="B48" s="142"/>
      <c r="C48" s="142"/>
      <c r="D48" s="152">
        <v>1234</v>
      </c>
      <c r="E48" s="153"/>
    </row>
    <row r="49" spans="1:5">
      <c r="A49" s="127" t="s">
        <v>50</v>
      </c>
      <c r="B49" s="181" t="s">
        <v>175</v>
      </c>
      <c r="C49" s="138">
        <v>11</v>
      </c>
      <c r="D49" s="128">
        <v>2869</v>
      </c>
      <c r="E49" s="151"/>
    </row>
    <row r="50" spans="1:5">
      <c r="A50" s="127"/>
      <c r="B50" s="181" t="s">
        <v>175</v>
      </c>
      <c r="C50" s="127">
        <v>12</v>
      </c>
      <c r="D50" s="128">
        <v>223</v>
      </c>
      <c r="E50" s="151"/>
    </row>
    <row r="51" spans="1:5">
      <c r="A51" s="143"/>
      <c r="B51" s="181"/>
      <c r="C51" s="143"/>
      <c r="D51" s="144">
        <v>0</v>
      </c>
      <c r="E51" s="151"/>
    </row>
    <row r="52" spans="1:5" ht="13.5" thickBot="1">
      <c r="A52" s="143"/>
      <c r="B52" s="181"/>
      <c r="C52" s="143"/>
      <c r="D52" s="144"/>
      <c r="E52" s="151"/>
    </row>
    <row r="53" spans="1:5" ht="13.5" thickBot="1">
      <c r="A53" s="169" t="s">
        <v>52</v>
      </c>
      <c r="B53" s="170"/>
      <c r="C53" s="170"/>
      <c r="D53" s="171">
        <f>D48+D49+D50+D51+D52</f>
        <v>4326</v>
      </c>
      <c r="E53" s="156"/>
    </row>
    <row r="54" spans="1:5">
      <c r="A54" s="142" t="s">
        <v>57</v>
      </c>
      <c r="B54" s="142"/>
      <c r="C54" s="142"/>
      <c r="D54" s="152">
        <v>0</v>
      </c>
      <c r="E54" s="142"/>
    </row>
    <row r="55" spans="1:5">
      <c r="A55" s="119" t="s">
        <v>58</v>
      </c>
      <c r="B55" s="149" t="s">
        <v>175</v>
      </c>
      <c r="C55" s="115">
        <v>12</v>
      </c>
      <c r="D55" s="116">
        <v>933</v>
      </c>
      <c r="E55" s="150" t="s">
        <v>96</v>
      </c>
    </row>
    <row r="56" spans="1:5">
      <c r="A56" s="99"/>
      <c r="B56" s="102"/>
      <c r="C56" s="102"/>
      <c r="D56" s="107"/>
      <c r="E56" s="100"/>
    </row>
    <row r="57" spans="1:5" ht="13.5" thickBot="1">
      <c r="A57" s="160" t="s">
        <v>60</v>
      </c>
      <c r="B57" s="160"/>
      <c r="C57" s="160"/>
      <c r="D57" s="163">
        <f>SUM(D54:D56)</f>
        <v>933</v>
      </c>
      <c r="E57" s="118"/>
    </row>
    <row r="58" spans="1:5">
      <c r="A58" s="115" t="s">
        <v>61</v>
      </c>
      <c r="B58" s="115"/>
      <c r="C58" s="115"/>
      <c r="D58" s="116">
        <v>0</v>
      </c>
      <c r="E58" s="117"/>
    </row>
    <row r="59" spans="1:5">
      <c r="A59" s="99" t="s">
        <v>62</v>
      </c>
      <c r="B59" s="149" t="s">
        <v>175</v>
      </c>
      <c r="C59" s="102">
        <v>12</v>
      </c>
      <c r="D59" s="116">
        <v>30</v>
      </c>
      <c r="E59" s="100" t="s">
        <v>97</v>
      </c>
    </row>
    <row r="60" spans="1:5">
      <c r="A60" s="99"/>
      <c r="B60" s="102"/>
      <c r="C60" s="102"/>
      <c r="D60" s="116"/>
      <c r="E60" s="100"/>
    </row>
    <row r="61" spans="1:5" ht="13.5" thickBot="1">
      <c r="A61" s="160" t="s">
        <v>64</v>
      </c>
      <c r="B61" s="160"/>
      <c r="C61" s="160"/>
      <c r="D61" s="163">
        <f>SUM(D58:D60)</f>
        <v>30</v>
      </c>
      <c r="E61" s="118"/>
    </row>
    <row r="62" spans="1:5">
      <c r="A62" s="121" t="s">
        <v>65</v>
      </c>
      <c r="B62" s="121"/>
      <c r="C62" s="121"/>
      <c r="D62" s="122">
        <v>0</v>
      </c>
      <c r="E62" s="123"/>
    </row>
    <row r="63" spans="1:5">
      <c r="A63" s="119" t="s">
        <v>66</v>
      </c>
      <c r="B63" s="149" t="s">
        <v>175</v>
      </c>
      <c r="C63" s="102">
        <v>12</v>
      </c>
      <c r="D63" s="116">
        <v>307</v>
      </c>
      <c r="E63" s="100" t="s">
        <v>98</v>
      </c>
    </row>
    <row r="64" spans="1:5">
      <c r="A64" s="119"/>
      <c r="B64" s="102"/>
      <c r="C64" s="102"/>
      <c r="D64" s="116"/>
      <c r="E64" s="100"/>
    </row>
    <row r="65" spans="1:5" ht="13.5" thickBot="1">
      <c r="A65" s="160" t="s">
        <v>67</v>
      </c>
      <c r="B65" s="160"/>
      <c r="C65" s="160"/>
      <c r="D65" s="163">
        <f>SUM(D62:D64)</f>
        <v>307</v>
      </c>
      <c r="E65" s="118"/>
    </row>
    <row r="66" spans="1:5">
      <c r="A66" s="115" t="s">
        <v>68</v>
      </c>
      <c r="B66" s="102"/>
      <c r="C66" s="115"/>
      <c r="D66" s="116">
        <v>0</v>
      </c>
      <c r="E66" s="117"/>
    </row>
    <row r="67" spans="1:5">
      <c r="A67" s="99" t="s">
        <v>69</v>
      </c>
      <c r="B67" s="149" t="s">
        <v>175</v>
      </c>
      <c r="C67" s="102">
        <v>12</v>
      </c>
      <c r="D67" s="107">
        <v>9</v>
      </c>
      <c r="E67" s="100" t="s">
        <v>99</v>
      </c>
    </row>
    <row r="68" spans="1:5">
      <c r="A68" s="99"/>
      <c r="B68" s="124"/>
      <c r="C68" s="102"/>
      <c r="D68" s="107"/>
      <c r="E68" s="100"/>
    </row>
    <row r="69" spans="1:5" ht="13.5" thickBot="1">
      <c r="A69" s="172" t="s">
        <v>70</v>
      </c>
      <c r="B69" s="172"/>
      <c r="C69" s="172"/>
      <c r="D69" s="173">
        <f>SUM(D66:D68)</f>
        <v>9</v>
      </c>
      <c r="E69" s="129"/>
    </row>
    <row r="70" spans="1:5">
      <c r="A70" s="130" t="s">
        <v>71</v>
      </c>
      <c r="B70" s="131"/>
      <c r="C70" s="131"/>
      <c r="D70" s="132">
        <v>0</v>
      </c>
      <c r="E70" s="133"/>
    </row>
    <row r="71" spans="1:5">
      <c r="A71" s="134" t="s">
        <v>72</v>
      </c>
      <c r="B71" s="149" t="s">
        <v>175</v>
      </c>
      <c r="C71" s="127">
        <v>12</v>
      </c>
      <c r="D71" s="128">
        <v>50</v>
      </c>
      <c r="E71" s="135" t="s">
        <v>100</v>
      </c>
    </row>
    <row r="72" spans="1:5">
      <c r="A72" s="134"/>
      <c r="B72" s="137"/>
      <c r="C72" s="127">
        <v>0</v>
      </c>
      <c r="D72" s="128">
        <v>0</v>
      </c>
      <c r="E72" s="135"/>
    </row>
    <row r="73" spans="1:5" ht="13.5" thickBot="1">
      <c r="A73" s="174" t="s">
        <v>74</v>
      </c>
      <c r="B73" s="175"/>
      <c r="C73" s="175"/>
      <c r="D73" s="176">
        <f>SUM(D70:D72)</f>
        <v>50</v>
      </c>
      <c r="E73" s="136"/>
    </row>
    <row r="74" spans="1:5">
      <c r="A74" s="130" t="s">
        <v>75</v>
      </c>
      <c r="B74" s="131"/>
      <c r="C74" s="131"/>
      <c r="D74" s="132">
        <v>23063</v>
      </c>
      <c r="E74" s="133"/>
    </row>
    <row r="75" spans="1:5">
      <c r="A75" s="134" t="s">
        <v>76</v>
      </c>
      <c r="B75" s="181"/>
      <c r="C75" s="138"/>
      <c r="D75" s="128">
        <v>0</v>
      </c>
      <c r="E75" s="146"/>
    </row>
    <row r="76" spans="1:5">
      <c r="A76" s="134"/>
      <c r="B76" s="181" t="s">
        <v>175</v>
      </c>
      <c r="C76" s="127">
        <v>12</v>
      </c>
      <c r="D76" s="128">
        <v>8114</v>
      </c>
      <c r="E76" s="146" t="s">
        <v>101</v>
      </c>
    </row>
    <row r="77" spans="1:5" ht="13.5" thickBot="1">
      <c r="A77" s="174" t="s">
        <v>78</v>
      </c>
      <c r="B77" s="175"/>
      <c r="C77" s="175"/>
      <c r="D77" s="176">
        <f>SUM(D74:D76)</f>
        <v>31177</v>
      </c>
      <c r="E77" s="136"/>
    </row>
    <row r="78" spans="1:5">
      <c r="A78" s="95"/>
      <c r="B78" s="95"/>
      <c r="C78" s="95"/>
      <c r="D78" s="93">
        <f>D16+D20+D36+D42+D47+D53+D57+D61+D65+D69+D73+D76</f>
        <v>1558291</v>
      </c>
      <c r="E78" s="9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83"/>
  <sheetViews>
    <sheetView topLeftCell="A55" workbookViewId="0">
      <selection activeCell="J72" sqref="J72"/>
    </sheetView>
  </sheetViews>
  <sheetFormatPr defaultRowHeight="12.75"/>
  <cols>
    <col min="1" max="1" width="55.28515625" bestFit="1" customWidth="1"/>
    <col min="4" max="4" width="10.140625" bestFit="1" customWidth="1"/>
    <col min="5" max="5" width="35.5703125" bestFit="1" customWidth="1"/>
  </cols>
  <sheetData>
    <row r="1" spans="1:5">
      <c r="A1" s="96" t="s">
        <v>0</v>
      </c>
      <c r="B1" s="96"/>
      <c r="C1" s="96"/>
      <c r="D1" s="96"/>
      <c r="E1" s="95"/>
    </row>
    <row r="2" spans="1:5">
      <c r="A2" s="95"/>
      <c r="B2" s="95"/>
      <c r="C2" s="95"/>
      <c r="D2" s="95"/>
      <c r="E2" s="95"/>
    </row>
    <row r="3" spans="1:5">
      <c r="A3" s="96" t="s">
        <v>1</v>
      </c>
      <c r="B3" s="96"/>
      <c r="C3" s="96"/>
      <c r="D3" s="96"/>
      <c r="E3" s="96"/>
    </row>
    <row r="4" spans="1:5">
      <c r="A4" s="96" t="s">
        <v>2</v>
      </c>
      <c r="B4" s="96"/>
      <c r="C4" s="96"/>
      <c r="D4" s="96"/>
      <c r="E4" s="95"/>
    </row>
    <row r="5" spans="1:5">
      <c r="A5" s="96"/>
      <c r="B5" s="96"/>
      <c r="C5" s="96"/>
      <c r="D5" s="96"/>
      <c r="E5" s="95"/>
    </row>
    <row r="6" spans="1:5">
      <c r="A6" s="96"/>
      <c r="B6" s="97"/>
      <c r="C6" s="96"/>
      <c r="D6" s="125" t="s">
        <v>3</v>
      </c>
      <c r="E6" s="98" t="s">
        <v>174</v>
      </c>
    </row>
    <row r="7" spans="1:5">
      <c r="A7" s="95"/>
      <c r="B7" s="96"/>
      <c r="C7" s="96"/>
      <c r="D7" s="96"/>
      <c r="E7" s="95"/>
    </row>
    <row r="8" spans="1:5">
      <c r="A8" s="47" t="s">
        <v>4</v>
      </c>
      <c r="B8" s="47" t="s">
        <v>5</v>
      </c>
      <c r="C8" s="47" t="s">
        <v>6</v>
      </c>
      <c r="D8" s="47" t="s">
        <v>7</v>
      </c>
      <c r="E8" s="47" t="s">
        <v>8</v>
      </c>
    </row>
    <row r="9" spans="1:5">
      <c r="A9" s="48" t="s">
        <v>9</v>
      </c>
      <c r="B9" s="47"/>
      <c r="C9" s="47"/>
      <c r="D9" s="94">
        <v>740480</v>
      </c>
      <c r="E9" s="47"/>
    </row>
    <row r="10" spans="1:5">
      <c r="A10" s="44"/>
      <c r="B10" s="127"/>
      <c r="C10" s="46"/>
      <c r="D10" s="45"/>
      <c r="E10" s="44"/>
    </row>
    <row r="11" spans="1:5">
      <c r="A11" s="44" t="s">
        <v>10</v>
      </c>
      <c r="B11" s="1" t="s">
        <v>175</v>
      </c>
      <c r="C11" s="43">
        <v>11</v>
      </c>
      <c r="D11" s="128">
        <v>122907.5</v>
      </c>
      <c r="E11" s="43" t="s">
        <v>11</v>
      </c>
    </row>
    <row r="12" spans="1:5">
      <c r="A12" s="42"/>
      <c r="B12" s="1" t="s">
        <v>175</v>
      </c>
      <c r="C12" s="150">
        <v>12</v>
      </c>
      <c r="D12" s="116">
        <v>133812.5</v>
      </c>
      <c r="E12" s="150" t="s">
        <v>12</v>
      </c>
    </row>
    <row r="13" spans="1:5">
      <c r="A13" s="106"/>
      <c r="B13" s="110"/>
      <c r="C13" s="100"/>
      <c r="D13" s="107"/>
      <c r="E13" s="150"/>
    </row>
    <row r="14" spans="1:5">
      <c r="A14" s="145"/>
      <c r="B14" s="110"/>
      <c r="C14" s="112"/>
      <c r="D14" s="113"/>
      <c r="E14" s="150"/>
    </row>
    <row r="15" spans="1:5" ht="13.5" thickBot="1">
      <c r="A15" s="7" t="s">
        <v>13</v>
      </c>
      <c r="B15" s="41"/>
      <c r="C15" s="7"/>
      <c r="D15" s="6">
        <f>D9+D10+D11+D12+D13+D14</f>
        <v>997200</v>
      </c>
      <c r="E15" s="101"/>
    </row>
    <row r="16" spans="1:5">
      <c r="A16" s="110" t="s">
        <v>14</v>
      </c>
      <c r="B16" s="111"/>
      <c r="C16" s="112"/>
      <c r="D16" s="113">
        <v>3024</v>
      </c>
      <c r="E16" s="112"/>
    </row>
    <row r="17" spans="1:5">
      <c r="A17" s="40" t="s">
        <v>15</v>
      </c>
      <c r="B17" s="1" t="s">
        <v>175</v>
      </c>
      <c r="C17" s="112">
        <v>11</v>
      </c>
      <c r="D17" s="113">
        <v>1008</v>
      </c>
      <c r="E17" s="100" t="s">
        <v>16</v>
      </c>
    </row>
    <row r="18" spans="1:5">
      <c r="A18" s="28" t="s">
        <v>17</v>
      </c>
      <c r="B18" s="39"/>
      <c r="C18" s="28"/>
      <c r="D18" s="27">
        <f>D16+D17</f>
        <v>4032</v>
      </c>
      <c r="E18" s="112"/>
    </row>
    <row r="19" spans="1:5">
      <c r="A19" s="38" t="s">
        <v>18</v>
      </c>
      <c r="B19" s="111"/>
      <c r="C19" s="36"/>
      <c r="D19" s="37">
        <v>27972</v>
      </c>
      <c r="E19" s="36"/>
    </row>
    <row r="20" spans="1:5">
      <c r="A20" s="99" t="s">
        <v>19</v>
      </c>
      <c r="B20" s="1" t="s">
        <v>175</v>
      </c>
      <c r="C20" s="100">
        <v>11</v>
      </c>
      <c r="D20" s="107">
        <v>10159</v>
      </c>
      <c r="E20" s="100" t="s">
        <v>16</v>
      </c>
    </row>
    <row r="21" spans="1:5">
      <c r="A21" s="35" t="s">
        <v>20</v>
      </c>
      <c r="B21" s="35"/>
      <c r="C21" s="35"/>
      <c r="D21" s="34">
        <f>D19+D20</f>
        <v>38131</v>
      </c>
      <c r="E21" s="33"/>
    </row>
    <row r="22" spans="1:5">
      <c r="A22" s="32" t="s">
        <v>21</v>
      </c>
      <c r="B22" s="115"/>
      <c r="C22" s="115"/>
      <c r="D22" s="116">
        <v>0</v>
      </c>
      <c r="E22" s="117"/>
    </row>
    <row r="23" spans="1:5">
      <c r="A23" s="99" t="s">
        <v>22</v>
      </c>
      <c r="B23" s="127"/>
      <c r="C23" s="100">
        <v>0</v>
      </c>
      <c r="D23" s="107">
        <v>0</v>
      </c>
      <c r="E23" s="100"/>
    </row>
    <row r="24" spans="1:5" ht="13.5" thickBot="1">
      <c r="A24" s="108" t="s">
        <v>23</v>
      </c>
      <c r="B24" s="108"/>
      <c r="C24" s="108"/>
      <c r="D24" s="109">
        <f>SUM(D22:D23)</f>
        <v>0</v>
      </c>
      <c r="E24" s="101"/>
    </row>
    <row r="25" spans="1:5">
      <c r="A25" s="110" t="s">
        <v>24</v>
      </c>
      <c r="B25" s="110"/>
      <c r="C25" s="110"/>
      <c r="D25" s="113">
        <v>0</v>
      </c>
      <c r="E25" s="112"/>
    </row>
    <row r="26" spans="1:5">
      <c r="A26" s="114" t="s">
        <v>25</v>
      </c>
      <c r="B26" s="102"/>
      <c r="C26" s="110"/>
      <c r="D26" s="113">
        <v>0</v>
      </c>
      <c r="E26" s="100"/>
    </row>
    <row r="27" spans="1:5" ht="13.5" thickBot="1">
      <c r="A27" s="108" t="s">
        <v>26</v>
      </c>
      <c r="B27" s="108"/>
      <c r="C27" s="108"/>
      <c r="D27" s="109">
        <f>SUM(D25:D26)</f>
        <v>0</v>
      </c>
      <c r="E27" s="101"/>
    </row>
    <row r="28" spans="1:5">
      <c r="A28" s="115" t="s">
        <v>27</v>
      </c>
      <c r="B28" s="95"/>
      <c r="C28" s="115">
        <v>0</v>
      </c>
      <c r="D28" s="116">
        <v>20</v>
      </c>
      <c r="E28" s="115"/>
    </row>
    <row r="29" spans="1:5">
      <c r="A29" s="126" t="s">
        <v>28</v>
      </c>
      <c r="B29" s="1" t="s">
        <v>175</v>
      </c>
      <c r="C29" s="30">
        <v>13</v>
      </c>
      <c r="D29" s="107">
        <v>20</v>
      </c>
      <c r="E29" s="100" t="s">
        <v>29</v>
      </c>
    </row>
    <row r="30" spans="1:5" ht="13.5" thickBot="1">
      <c r="A30" s="162" t="s">
        <v>30</v>
      </c>
      <c r="B30" s="165"/>
      <c r="C30" s="160"/>
      <c r="D30" s="6">
        <f>D28+D29</f>
        <v>40</v>
      </c>
      <c r="E30" s="118"/>
    </row>
    <row r="31" spans="1:5">
      <c r="A31" s="115" t="s">
        <v>31</v>
      </c>
      <c r="B31" s="32"/>
      <c r="C31" s="115"/>
      <c r="D31" s="116">
        <v>70218</v>
      </c>
      <c r="E31" s="115"/>
    </row>
    <row r="32" spans="1:5">
      <c r="A32" s="159" t="s">
        <v>32</v>
      </c>
      <c r="B32" s="1" t="s">
        <v>175</v>
      </c>
      <c r="C32" s="31">
        <v>11</v>
      </c>
      <c r="D32" s="107">
        <v>78806</v>
      </c>
      <c r="E32" s="100" t="s">
        <v>16</v>
      </c>
    </row>
    <row r="33" spans="1:5">
      <c r="A33" s="159"/>
      <c r="B33" s="1" t="s">
        <v>175</v>
      </c>
      <c r="C33" s="30">
        <v>12</v>
      </c>
      <c r="D33" s="113">
        <v>38296</v>
      </c>
      <c r="E33" s="100" t="s">
        <v>33</v>
      </c>
    </row>
    <row r="34" spans="1:5">
      <c r="A34" s="99"/>
      <c r="B34" s="1"/>
      <c r="C34" s="110">
        <v>0</v>
      </c>
      <c r="D34" s="113">
        <v>0</v>
      </c>
      <c r="E34" s="100" t="s">
        <v>131</v>
      </c>
    </row>
    <row r="35" spans="1:5" ht="13.5" thickBot="1">
      <c r="A35" s="7" t="s">
        <v>34</v>
      </c>
      <c r="B35" s="7"/>
      <c r="C35" s="7"/>
      <c r="D35" s="6">
        <f>SUM(D31:D34)</f>
        <v>187320</v>
      </c>
      <c r="E35" s="120"/>
    </row>
    <row r="36" spans="1:5">
      <c r="A36" s="115" t="s">
        <v>35</v>
      </c>
      <c r="B36" s="115"/>
      <c r="C36" s="115"/>
      <c r="D36" s="116">
        <v>127838</v>
      </c>
      <c r="E36" s="115"/>
    </row>
    <row r="37" spans="1:5">
      <c r="A37" s="99" t="s">
        <v>36</v>
      </c>
      <c r="B37" s="1" t="s">
        <v>175</v>
      </c>
      <c r="C37" s="102">
        <v>11</v>
      </c>
      <c r="D37" s="29">
        <v>38040</v>
      </c>
      <c r="E37" s="100" t="s">
        <v>37</v>
      </c>
    </row>
    <row r="38" spans="1:5">
      <c r="A38" s="99"/>
      <c r="B38" s="1" t="s">
        <v>175</v>
      </c>
      <c r="C38" s="102">
        <v>14</v>
      </c>
      <c r="D38" s="107">
        <v>5100</v>
      </c>
      <c r="E38" s="100" t="s">
        <v>38</v>
      </c>
    </row>
    <row r="39" spans="1:5">
      <c r="A39" s="114"/>
      <c r="B39" s="110"/>
      <c r="C39" s="110"/>
      <c r="D39" s="113"/>
      <c r="E39" s="100"/>
    </row>
    <row r="40" spans="1:5">
      <c r="A40" s="28" t="s">
        <v>39</v>
      </c>
      <c r="B40" s="28"/>
      <c r="C40" s="28"/>
      <c r="D40" s="27">
        <f>SUM(D36:D39)</f>
        <v>170978</v>
      </c>
      <c r="E40" s="129"/>
    </row>
    <row r="41" spans="1:5">
      <c r="A41" s="127" t="s">
        <v>40</v>
      </c>
      <c r="B41" s="127"/>
      <c r="C41" s="127"/>
      <c r="D41" s="128">
        <v>30237</v>
      </c>
      <c r="E41" s="151"/>
    </row>
    <row r="42" spans="1:5">
      <c r="A42" s="22" t="s">
        <v>41</v>
      </c>
      <c r="B42" s="1" t="s">
        <v>175</v>
      </c>
      <c r="C42" s="127">
        <v>11</v>
      </c>
      <c r="D42" s="128">
        <v>8900</v>
      </c>
      <c r="E42" s="100" t="s">
        <v>42</v>
      </c>
    </row>
    <row r="43" spans="1:5">
      <c r="A43" s="127"/>
      <c r="B43" s="1" t="s">
        <v>175</v>
      </c>
      <c r="C43" s="127">
        <v>12</v>
      </c>
      <c r="D43" s="128">
        <v>1254</v>
      </c>
      <c r="E43" s="100" t="s">
        <v>43</v>
      </c>
    </row>
    <row r="44" spans="1:5">
      <c r="A44" s="127"/>
      <c r="B44" s="1" t="s">
        <v>175</v>
      </c>
      <c r="C44" s="127"/>
      <c r="D44" s="128"/>
      <c r="E44" s="100"/>
    </row>
    <row r="45" spans="1:5">
      <c r="A45" s="9" t="s">
        <v>44</v>
      </c>
      <c r="B45" s="9"/>
      <c r="C45" s="9"/>
      <c r="D45" s="8">
        <f>SUM(D41:D44)</f>
        <v>40391</v>
      </c>
      <c r="E45" s="151"/>
    </row>
    <row r="46" spans="1:5">
      <c r="A46" s="22"/>
      <c r="B46" s="22"/>
      <c r="C46" s="22"/>
      <c r="D46" s="21"/>
      <c r="E46" s="151"/>
    </row>
    <row r="47" spans="1:5">
      <c r="A47" s="127" t="s">
        <v>45</v>
      </c>
      <c r="B47" s="1"/>
      <c r="C47" s="22"/>
      <c r="D47" s="21">
        <v>2455</v>
      </c>
      <c r="E47" s="151"/>
    </row>
    <row r="48" spans="1:5">
      <c r="A48" s="26" t="s">
        <v>46</v>
      </c>
      <c r="B48" s="1" t="s">
        <v>175</v>
      </c>
      <c r="C48" s="19">
        <v>11</v>
      </c>
      <c r="D48" s="18">
        <v>2413</v>
      </c>
      <c r="E48" s="155" t="s">
        <v>47</v>
      </c>
    </row>
    <row r="49" spans="1:5" ht="13.5" thickBot="1">
      <c r="A49" s="25"/>
      <c r="B49" s="1"/>
      <c r="C49" s="19">
        <v>12</v>
      </c>
      <c r="D49" s="18">
        <v>0.5</v>
      </c>
      <c r="E49" s="155" t="s">
        <v>47</v>
      </c>
    </row>
    <row r="50" spans="1:5" ht="13.5" thickBot="1">
      <c r="A50" s="169" t="s">
        <v>48</v>
      </c>
      <c r="B50" s="170"/>
      <c r="C50" s="170"/>
      <c r="D50" s="171">
        <f>D47+D48+D49</f>
        <v>4868.5</v>
      </c>
      <c r="E50" s="11"/>
    </row>
    <row r="51" spans="1:5">
      <c r="A51" s="127" t="s">
        <v>49</v>
      </c>
      <c r="B51" s="24"/>
      <c r="C51" s="24"/>
      <c r="D51" s="23">
        <v>22519</v>
      </c>
      <c r="E51" s="153"/>
    </row>
    <row r="52" spans="1:5">
      <c r="A52" s="22" t="s">
        <v>50</v>
      </c>
      <c r="B52" s="1" t="s">
        <v>175</v>
      </c>
      <c r="C52" s="22">
        <v>11</v>
      </c>
      <c r="D52" s="21">
        <v>1450</v>
      </c>
      <c r="E52" s="151" t="s">
        <v>51</v>
      </c>
    </row>
    <row r="53" spans="1:5">
      <c r="A53" s="22"/>
      <c r="B53" s="1"/>
      <c r="C53" s="22">
        <v>0</v>
      </c>
      <c r="D53" s="21">
        <v>0</v>
      </c>
      <c r="E53" s="151" t="s">
        <v>132</v>
      </c>
    </row>
    <row r="54" spans="1:5">
      <c r="A54" s="22"/>
      <c r="B54" s="1"/>
      <c r="C54" s="22"/>
      <c r="D54" s="21"/>
      <c r="E54" s="151"/>
    </row>
    <row r="55" spans="1:5" ht="13.5" thickBot="1">
      <c r="A55" s="20"/>
      <c r="B55" s="1"/>
      <c r="C55" s="19"/>
      <c r="D55" s="18"/>
      <c r="E55" s="151"/>
    </row>
    <row r="56" spans="1:5" ht="13.5" thickBot="1">
      <c r="A56" s="169" t="s">
        <v>52</v>
      </c>
      <c r="B56" s="17"/>
      <c r="C56" s="17"/>
      <c r="D56" s="16">
        <f>D51+D52+D53+D54+D55</f>
        <v>23969</v>
      </c>
      <c r="E56" s="155"/>
    </row>
    <row r="57" spans="1:5" ht="13.5" thickBot="1">
      <c r="A57" s="15" t="s">
        <v>53</v>
      </c>
      <c r="B57" s="14"/>
      <c r="C57" s="13"/>
      <c r="D57" s="12">
        <v>21385.4</v>
      </c>
      <c r="E57" s="11"/>
    </row>
    <row r="58" spans="1:5">
      <c r="A58" s="142" t="s">
        <v>54</v>
      </c>
      <c r="B58" s="1" t="s">
        <v>175</v>
      </c>
      <c r="C58" s="142">
        <v>11</v>
      </c>
      <c r="D58" s="152">
        <v>1644.5</v>
      </c>
      <c r="E58" s="153" t="s">
        <v>55</v>
      </c>
    </row>
    <row r="59" spans="1:5">
      <c r="A59" s="10"/>
      <c r="B59" s="1"/>
      <c r="C59" s="127"/>
      <c r="D59" s="128"/>
      <c r="E59" s="153"/>
    </row>
    <row r="60" spans="1:5">
      <c r="A60" s="10"/>
      <c r="B60" s="1"/>
      <c r="C60" s="127"/>
      <c r="D60" s="128"/>
      <c r="E60" s="153"/>
    </row>
    <row r="61" spans="1:5" ht="13.5" thickBot="1">
      <c r="A61" s="7" t="s">
        <v>56</v>
      </c>
      <c r="B61" s="9"/>
      <c r="C61" s="9"/>
      <c r="D61" s="8">
        <f>D57+D58+D59+D60</f>
        <v>23029.9</v>
      </c>
      <c r="E61" s="151"/>
    </row>
    <row r="62" spans="1:5">
      <c r="A62" s="127" t="s">
        <v>57</v>
      </c>
      <c r="B62" s="127"/>
      <c r="C62" s="127"/>
      <c r="D62" s="128"/>
      <c r="E62" s="127"/>
    </row>
    <row r="63" spans="1:5">
      <c r="A63" s="119" t="s">
        <v>58</v>
      </c>
      <c r="B63" s="102"/>
      <c r="C63" s="115">
        <v>0</v>
      </c>
      <c r="D63" s="116">
        <v>0</v>
      </c>
      <c r="E63" s="150" t="s">
        <v>59</v>
      </c>
    </row>
    <row r="64" spans="1:5" ht="13.5" thickBot="1">
      <c r="A64" s="7" t="s">
        <v>60</v>
      </c>
      <c r="B64" s="7"/>
      <c r="C64" s="7"/>
      <c r="D64" s="6">
        <f>SUM(D62:D63)</f>
        <v>0</v>
      </c>
      <c r="E64" s="118"/>
    </row>
    <row r="65" spans="1:5">
      <c r="A65" s="115" t="s">
        <v>61</v>
      </c>
      <c r="B65" s="115"/>
      <c r="C65" s="115"/>
      <c r="D65" s="116"/>
      <c r="E65" s="117"/>
    </row>
    <row r="66" spans="1:5">
      <c r="A66" s="99" t="s">
        <v>62</v>
      </c>
      <c r="B66" s="102"/>
      <c r="C66" s="102"/>
      <c r="D66" s="116">
        <v>0</v>
      </c>
      <c r="E66" s="100" t="s">
        <v>63</v>
      </c>
    </row>
    <row r="67" spans="1:5">
      <c r="A67" s="99"/>
      <c r="B67" s="102"/>
      <c r="C67" s="102"/>
      <c r="D67" s="116"/>
      <c r="E67" s="100"/>
    </row>
    <row r="68" spans="1:5" ht="13.5" thickBot="1">
      <c r="A68" s="7" t="s">
        <v>64</v>
      </c>
      <c r="B68" s="7"/>
      <c r="C68" s="7"/>
      <c r="D68" s="6">
        <f>SUM(D65:D67)</f>
        <v>0</v>
      </c>
      <c r="E68" s="118"/>
    </row>
    <row r="69" spans="1:5">
      <c r="A69" s="121" t="s">
        <v>65</v>
      </c>
      <c r="B69" s="1"/>
      <c r="C69" s="121">
        <v>0</v>
      </c>
      <c r="D69" s="122">
        <v>0</v>
      </c>
      <c r="E69" s="123"/>
    </row>
    <row r="70" spans="1:5">
      <c r="A70" s="119" t="s">
        <v>66</v>
      </c>
      <c r="B70" s="1" t="s">
        <v>175</v>
      </c>
      <c r="C70" s="102">
        <v>12</v>
      </c>
      <c r="D70" s="116">
        <v>646</v>
      </c>
      <c r="E70" s="100"/>
    </row>
    <row r="71" spans="1:5">
      <c r="A71" s="119"/>
      <c r="B71" s="102"/>
      <c r="C71" s="102"/>
      <c r="D71" s="116"/>
      <c r="E71" s="100"/>
    </row>
    <row r="72" spans="1:5" ht="13.5" thickBot="1">
      <c r="A72" s="7" t="s">
        <v>67</v>
      </c>
      <c r="B72" s="7"/>
      <c r="C72" s="7"/>
      <c r="D72" s="6">
        <f>SUM(D69:D71)</f>
        <v>646</v>
      </c>
      <c r="E72" s="118"/>
    </row>
    <row r="73" spans="1:5">
      <c r="A73" s="115" t="s">
        <v>68</v>
      </c>
      <c r="B73" s="102"/>
      <c r="C73" s="115"/>
      <c r="D73" s="116">
        <v>0</v>
      </c>
      <c r="E73" s="117"/>
    </row>
    <row r="74" spans="1:5">
      <c r="A74" s="99" t="s">
        <v>69</v>
      </c>
      <c r="B74" s="124"/>
      <c r="C74" s="102"/>
      <c r="D74" s="107">
        <v>0</v>
      </c>
      <c r="E74" s="100"/>
    </row>
    <row r="75" spans="1:5" ht="13.5" thickBot="1">
      <c r="A75" s="108" t="s">
        <v>70</v>
      </c>
      <c r="B75" s="108"/>
      <c r="C75" s="108"/>
      <c r="D75" s="109">
        <f>SUM(D73:D74)</f>
        <v>0</v>
      </c>
      <c r="E75" s="118"/>
    </row>
    <row r="76" spans="1:5">
      <c r="A76" s="115" t="s">
        <v>71</v>
      </c>
      <c r="B76" s="115"/>
      <c r="C76" s="115"/>
      <c r="D76" s="116"/>
      <c r="E76" s="115"/>
    </row>
    <row r="77" spans="1:5">
      <c r="A77" s="119" t="s">
        <v>72</v>
      </c>
      <c r="B77" s="102"/>
      <c r="C77" s="102">
        <v>0</v>
      </c>
      <c r="D77" s="113">
        <v>0</v>
      </c>
      <c r="E77" s="100" t="s">
        <v>73</v>
      </c>
    </row>
    <row r="78" spans="1:5" ht="13.5" thickBot="1">
      <c r="A78" s="7" t="s">
        <v>74</v>
      </c>
      <c r="B78" s="7"/>
      <c r="C78" s="7"/>
      <c r="D78" s="6">
        <f>SUM(D76:D77)</f>
        <v>0</v>
      </c>
      <c r="E78" s="118"/>
    </row>
    <row r="79" spans="1:5">
      <c r="A79" s="115" t="s">
        <v>75</v>
      </c>
      <c r="B79" s="115"/>
      <c r="C79" s="115"/>
      <c r="D79" s="116">
        <v>18686</v>
      </c>
      <c r="E79" s="115"/>
    </row>
    <row r="80" spans="1:5">
      <c r="A80" s="119" t="s">
        <v>76</v>
      </c>
      <c r="B80" s="1" t="s">
        <v>175</v>
      </c>
      <c r="C80" s="102">
        <v>12</v>
      </c>
      <c r="D80" s="113">
        <v>7729</v>
      </c>
      <c r="E80" s="100" t="s">
        <v>77</v>
      </c>
    </row>
    <row r="81" spans="1:5" ht="13.5" thickBot="1">
      <c r="A81" s="7" t="s">
        <v>78</v>
      </c>
      <c r="B81" s="7"/>
      <c r="C81" s="7"/>
      <c r="D81" s="6">
        <f>SUM(D79:D80)</f>
        <v>26415</v>
      </c>
      <c r="E81" s="118"/>
    </row>
    <row r="82" spans="1:5">
      <c r="A82" s="95"/>
      <c r="B82" s="95"/>
      <c r="C82" s="95"/>
      <c r="D82" s="93">
        <f>D15+D18+D21+D30+D35+D40+D45+D50+D56+D61+D81</f>
        <v>1516374.4</v>
      </c>
      <c r="E82" s="95"/>
    </row>
    <row r="83" spans="1:5">
      <c r="D83" s="93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6"/>
  <sheetViews>
    <sheetView tabSelected="1" workbookViewId="0">
      <selection activeCell="K18" sqref="K18"/>
    </sheetView>
  </sheetViews>
  <sheetFormatPr defaultRowHeight="12.75"/>
  <cols>
    <col min="5" max="5" width="28.85546875" bestFit="1" customWidth="1"/>
  </cols>
  <sheetData>
    <row r="1" spans="1:5">
      <c r="A1" s="96" t="s">
        <v>79</v>
      </c>
      <c r="B1" s="96"/>
      <c r="C1" s="96"/>
      <c r="D1" s="96"/>
      <c r="E1" s="95"/>
    </row>
    <row r="2" spans="1:5">
      <c r="A2" s="95"/>
      <c r="B2" s="95"/>
      <c r="C2" s="95"/>
      <c r="D2" s="95"/>
      <c r="E2" s="95"/>
    </row>
    <row r="3" spans="1:5">
      <c r="A3" s="96" t="s">
        <v>80</v>
      </c>
      <c r="B3" s="96"/>
      <c r="C3" s="96"/>
      <c r="D3" s="96"/>
      <c r="E3" s="96"/>
    </row>
    <row r="4" spans="1:5">
      <c r="A4" s="96" t="s">
        <v>81</v>
      </c>
      <c r="B4" s="96"/>
      <c r="C4" s="96"/>
      <c r="D4" s="96"/>
      <c r="E4" s="95"/>
    </row>
    <row r="5" spans="1:5">
      <c r="A5" s="96"/>
      <c r="B5" s="96"/>
      <c r="C5" s="96"/>
      <c r="D5" s="96"/>
      <c r="E5" s="95"/>
    </row>
    <row r="6" spans="1:5">
      <c r="A6" s="96"/>
      <c r="B6" s="97"/>
      <c r="C6" s="96"/>
      <c r="D6" s="125" t="s">
        <v>3</v>
      </c>
      <c r="E6" s="98" t="s">
        <v>174</v>
      </c>
    </row>
    <row r="7" spans="1:5">
      <c r="A7" s="95"/>
      <c r="B7" s="96"/>
      <c r="C7" s="96"/>
      <c r="D7" s="96"/>
      <c r="E7" s="95"/>
    </row>
    <row r="8" spans="1:5">
      <c r="A8" s="103" t="s">
        <v>4</v>
      </c>
      <c r="B8" s="103" t="s">
        <v>5</v>
      </c>
      <c r="C8" s="103" t="s">
        <v>6</v>
      </c>
      <c r="D8" s="103" t="s">
        <v>7</v>
      </c>
      <c r="E8" s="103" t="s">
        <v>8</v>
      </c>
    </row>
    <row r="9" spans="1:5">
      <c r="A9" s="104" t="s">
        <v>82</v>
      </c>
      <c r="B9" s="103"/>
      <c r="C9" s="103"/>
      <c r="D9" s="105">
        <v>0</v>
      </c>
      <c r="E9" s="103"/>
    </row>
    <row r="10" spans="1:5">
      <c r="A10" s="106" t="s">
        <v>83</v>
      </c>
      <c r="B10" s="102"/>
      <c r="C10" s="100">
        <v>0</v>
      </c>
      <c r="D10" s="107">
        <v>0</v>
      </c>
      <c r="E10" s="100"/>
    </row>
    <row r="11" spans="1:5">
      <c r="A11" s="106"/>
      <c r="B11" s="102"/>
      <c r="C11" s="100">
        <v>0</v>
      </c>
      <c r="D11" s="107">
        <v>0</v>
      </c>
      <c r="E11" s="100"/>
    </row>
    <row r="12" spans="1:5" ht="13.5" thickBot="1">
      <c r="A12" s="160" t="s">
        <v>84</v>
      </c>
      <c r="B12" s="161"/>
      <c r="C12" s="162"/>
      <c r="D12" s="163">
        <f>SUM(D9:D11)</f>
        <v>0</v>
      </c>
      <c r="E12" s="101"/>
    </row>
    <row r="13" spans="1:5">
      <c r="A13" s="110" t="s">
        <v>85</v>
      </c>
      <c r="B13" s="111"/>
      <c r="C13" s="112"/>
      <c r="D13" s="113">
        <v>12438</v>
      </c>
      <c r="E13" s="112"/>
    </row>
    <row r="14" spans="1:5">
      <c r="A14" s="99" t="s">
        <v>86</v>
      </c>
      <c r="B14" s="102"/>
      <c r="C14" s="100">
        <v>0</v>
      </c>
      <c r="D14" s="107">
        <v>0</v>
      </c>
      <c r="E14" s="100"/>
    </row>
    <row r="15" spans="1:5">
      <c r="A15" s="114"/>
      <c r="B15" s="91">
        <v>45017</v>
      </c>
      <c r="C15" s="112">
        <v>11</v>
      </c>
      <c r="D15" s="113">
        <v>2114</v>
      </c>
      <c r="E15" s="100" t="s">
        <v>87</v>
      </c>
    </row>
    <row r="16" spans="1:5" ht="13.5" thickBot="1">
      <c r="A16" s="160" t="s">
        <v>88</v>
      </c>
      <c r="B16" s="162"/>
      <c r="C16" s="162"/>
      <c r="D16" s="163">
        <f>SUM(D13:D15)</f>
        <v>14552</v>
      </c>
      <c r="E16" s="1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Dragosescu</cp:lastModifiedBy>
  <dcterms:created xsi:type="dcterms:W3CDTF">2022-08-31T06:05:28Z</dcterms:created>
  <dcterms:modified xsi:type="dcterms:W3CDTF">2023-05-25T06:33:25Z</dcterms:modified>
</cp:coreProperties>
</file>