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agosescu\Desktop\"/>
    </mc:Choice>
  </mc:AlternateContent>
  <bookViews>
    <workbookView xWindow="0" yWindow="0" windowWidth="28800" windowHeight="12435" activeTab="4"/>
  </bookViews>
  <sheets>
    <sheet name="MAT_51" sheetId="4" r:id="rId1"/>
    <sheet name="MAT_61" sheetId="5" r:id="rId2"/>
    <sheet name="SAL_51" sheetId="3" r:id="rId3"/>
    <sheet name="SAL_61" sheetId="1" r:id="rId4"/>
    <sheet name="68.08" sheetId="2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4" i="3" l="1"/>
  <c r="F79" i="3"/>
  <c r="F75" i="3"/>
  <c r="F71" i="3"/>
  <c r="F67" i="3"/>
  <c r="F63" i="3"/>
  <c r="F59" i="3"/>
  <c r="F52" i="3"/>
  <c r="F47" i="3"/>
  <c r="F42" i="3"/>
  <c r="F36" i="3"/>
  <c r="F29" i="3"/>
  <c r="F24" i="3"/>
  <c r="F20" i="3"/>
  <c r="F16" i="3"/>
  <c r="F85" i="3" s="1"/>
  <c r="F83" i="1"/>
  <c r="F79" i="1"/>
  <c r="F76" i="1"/>
  <c r="F73" i="1"/>
  <c r="F69" i="1"/>
  <c r="F65" i="1"/>
  <c r="F62" i="1"/>
  <c r="F58" i="1"/>
  <c r="F52" i="1"/>
  <c r="F47" i="1"/>
  <c r="F42" i="1"/>
  <c r="F37" i="1"/>
  <c r="F30" i="1"/>
  <c r="F27" i="1"/>
  <c r="F24" i="1"/>
  <c r="F21" i="1"/>
  <c r="F84" i="1" s="1"/>
  <c r="F18" i="1"/>
  <c r="F15" i="1"/>
  <c r="F18" i="5"/>
  <c r="F27" i="4"/>
</calcChain>
</file>

<file path=xl/comments1.xml><?xml version="1.0" encoding="utf-8"?>
<comments xmlns="http://schemas.openxmlformats.org/spreadsheetml/2006/main">
  <authors>
    <author>Statia1</author>
  </authors>
  <commentList>
    <comment ref="F84" authorId="0" shapeId="0">
      <text>
        <r>
          <rPr>
            <b/>
            <sz val="9"/>
            <color indexed="81"/>
            <rFont val="Tahoma"/>
            <charset val="1"/>
          </rPr>
          <t>Statia1: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<sst xmlns="http://schemas.openxmlformats.org/spreadsheetml/2006/main" count="284" uniqueCount="169">
  <si>
    <t>INSTITUTIA PREFECTULUI -JUDETUL GALATI</t>
  </si>
  <si>
    <t xml:space="preserve">CAP 61 01 "ORDINE PUBLICA SI SIGURANTA NATIONALA" </t>
  </si>
  <si>
    <t>TITLUL  I  "CHELTUIELI DE PERSONAL"</t>
  </si>
  <si>
    <t>perioada: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</si>
  <si>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</si>
  <si>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</si>
  <si>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</si>
  <si>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</si>
  <si>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</si>
  <si>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</si>
  <si>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</si>
  <si>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 xml:space="preserve"> alim card salarii</t>
  </si>
  <si>
    <t xml:space="preserve"> salarii numerar-contributie indiv BS </t>
  </si>
  <si>
    <t>Total 10.01.01</t>
  </si>
  <si>
    <t>Subtotal 10.01.03</t>
  </si>
  <si>
    <t>10.01.03</t>
  </si>
  <si>
    <t>card salarii</t>
  </si>
  <si>
    <t>Total 10.010.03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</si>
  <si>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</si>
  <si>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</si>
  <si>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</si>
  <si>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</si>
  <si>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</si>
  <si>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</si>
  <si>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10.01.12</t>
  </si>
  <si>
    <t>10.01.12</t>
  </si>
  <si>
    <t>Total 10.01.12</t>
  </si>
  <si>
    <t>Subtotal 10.01.13</t>
  </si>
  <si>
    <t>10.01.13</t>
  </si>
  <si>
    <t>diurna cazare ordin serviciu</t>
  </si>
  <si>
    <t>Total 10.01.13</t>
  </si>
  <si>
    <t>Subtotal 10.01.30</t>
  </si>
  <si>
    <t>10.01.30</t>
  </si>
  <si>
    <t>card salarii chirie</t>
  </si>
  <si>
    <t>Total 10.01.30</t>
  </si>
  <si>
    <t>Subtotal 10.02.02</t>
  </si>
  <si>
    <t>10.02.02</t>
  </si>
  <si>
    <t>norma hrana card</t>
  </si>
  <si>
    <t>norma hrana numerar</t>
  </si>
  <si>
    <t>Total 10.02.02</t>
  </si>
  <si>
    <t>Subtotal 10.02.03</t>
  </si>
  <si>
    <t>10.02.03</t>
  </si>
  <si>
    <t>alimentare card, echipament</t>
  </si>
  <si>
    <t>numerar echipament</t>
  </si>
  <si>
    <t>Total 10.02.03</t>
  </si>
  <si>
    <t>Subtotal 10.02.05</t>
  </si>
  <si>
    <t>10.02.05</t>
  </si>
  <si>
    <t>decontare  transport</t>
  </si>
  <si>
    <t>Total 10.02.05</t>
  </si>
  <si>
    <t>Subtotal 10.02.06</t>
  </si>
  <si>
    <t>10.02.06</t>
  </si>
  <si>
    <t xml:space="preserve"> voucher vacanta</t>
  </si>
  <si>
    <t>impozit voucher vacanta</t>
  </si>
  <si>
    <t>Total 10.02.06</t>
  </si>
  <si>
    <t>Subtotal 10.02.30</t>
  </si>
  <si>
    <t>10.02.30</t>
  </si>
  <si>
    <t>transport co</t>
  </si>
  <si>
    <t>Total 10.02.30</t>
  </si>
  <si>
    <t>Subtotal 10.03.01</t>
  </si>
  <si>
    <t>10.03.01</t>
  </si>
  <si>
    <t>contrib. salarii</t>
  </si>
  <si>
    <t>Total 10.03.01</t>
  </si>
  <si>
    <t>Subtotal 10.03.02</t>
  </si>
  <si>
    <t>10.03.02</t>
  </si>
  <si>
    <t>contrib somaj</t>
  </si>
  <si>
    <t>Total 10.03.02</t>
  </si>
  <si>
    <t>Subtotal 10.03.03</t>
  </si>
  <si>
    <t>10.03.03</t>
  </si>
  <si>
    <t>contrib sanatate angajator</t>
  </si>
  <si>
    <t>Total 10.03.03</t>
  </si>
  <si>
    <t>Subtotal 10.03.04</t>
  </si>
  <si>
    <t>10.03.04</t>
  </si>
  <si>
    <t>Total 10.03.04</t>
  </si>
  <si>
    <t>Subtotal 10.03.06</t>
  </si>
  <si>
    <t>10.03.06</t>
  </si>
  <si>
    <t>contrib. pt concedii si indemniz.</t>
  </si>
  <si>
    <t>Total 10.03.06</t>
  </si>
  <si>
    <t>Subtotal 10.03.07</t>
  </si>
  <si>
    <t>10.03.07</t>
  </si>
  <si>
    <t>CAM</t>
  </si>
  <si>
    <t>Total 10.03.07</t>
  </si>
  <si>
    <t>INSTITUTIA PREFECTULUI - JUDETUL GALATI</t>
  </si>
  <si>
    <t xml:space="preserve">CAP 68 . 06 "ASIGURARI SI ASISTENTA SOCIALA" </t>
  </si>
  <si>
    <t>TITLUL  IX</t>
  </si>
  <si>
    <t>Subtotal 51.01.26</t>
  </si>
  <si>
    <t>51.01.26</t>
  </si>
  <si>
    <t>Total 51.01.26</t>
  </si>
  <si>
    <t>Subtotal 57.02.01</t>
  </si>
  <si>
    <t>57.02.01</t>
  </si>
  <si>
    <t>alim card indemniz crestere copil</t>
  </si>
  <si>
    <t>Total 57.02.01</t>
  </si>
  <si>
    <t>INSTITUTIA PREFECTULUI-JUDETUL GALATI</t>
  </si>
  <si>
    <t xml:space="preserve">CAP 51 01 "AUTORITATI PUBLICE SI ACTIUNI EXTERNE" </t>
  </si>
  <si>
    <t xml:space="preserve">salarii carduri </t>
  </si>
  <si>
    <t>salarii numerar+contributii BS salarii</t>
  </si>
  <si>
    <t xml:space="preserve">alimentare card   </t>
  </si>
  <si>
    <t>10.01.13.01</t>
  </si>
  <si>
    <t>diurna</t>
  </si>
  <si>
    <t>alimentare carduri salarii</t>
  </si>
  <si>
    <t>recuperare cm fnauss 2022</t>
  </si>
  <si>
    <t>salarii numerar</t>
  </si>
  <si>
    <t>decont transport</t>
  </si>
  <si>
    <t>voucher vacanta</t>
  </si>
  <si>
    <t xml:space="preserve">voucher vacanta/impozit </t>
  </si>
  <si>
    <t xml:space="preserve">CAS ang. </t>
  </si>
  <si>
    <t xml:space="preserve">somaj angajator sal </t>
  </si>
  <si>
    <t>CASS angajator</t>
  </si>
  <si>
    <t>fond de risc sal</t>
  </si>
  <si>
    <t>CM 0.85 /UNITATE</t>
  </si>
  <si>
    <t>CAM 2.25%</t>
  </si>
  <si>
    <t>Nr. crt</t>
  </si>
  <si>
    <t>DATA</t>
  </si>
  <si>
    <t>ORDIN DE PLATA/ CEC/ FOAIE DE VARSAMANT</t>
  </si>
  <si>
    <t>FURNIZOR</t>
  </si>
  <si>
    <t xml:space="preserve">FACTURA            </t>
  </si>
  <si>
    <t>SUMA</t>
  </si>
  <si>
    <t xml:space="preserve">Ecosal SA </t>
  </si>
  <si>
    <t xml:space="preserve">Apa Canal SA </t>
  </si>
  <si>
    <t>OMV Petrom</t>
  </si>
  <si>
    <t>carburanti, lubrifianti</t>
  </si>
  <si>
    <t>Orange</t>
  </si>
  <si>
    <t>telecomunicatii</t>
  </si>
  <si>
    <t>Centru Reg.de Posta</t>
  </si>
  <si>
    <t xml:space="preserve">prestari servicii </t>
  </si>
  <si>
    <t>RCS&amp;RDS</t>
  </si>
  <si>
    <t xml:space="preserve"> posta, radio-tv</t>
  </si>
  <si>
    <t>materiale si prest servicii</t>
  </si>
  <si>
    <t>Dedeman</t>
  </si>
  <si>
    <t>Clima Brands</t>
  </si>
  <si>
    <t>alte bunuri si servicii</t>
  </si>
  <si>
    <t>La Fantana</t>
  </si>
  <si>
    <t>Rezidential&amp;Retail Service</t>
  </si>
  <si>
    <t>Sobis Solutions</t>
  </si>
  <si>
    <t>alte obiecte de inventar</t>
  </si>
  <si>
    <t>Selgros</t>
  </si>
  <si>
    <t>TOTAL</t>
  </si>
  <si>
    <t>INSTITUTIA PREFECTULUI JUDETUL-GALATI</t>
  </si>
  <si>
    <t>CAP 61 01 " ORDINE PUBLICA SI SIGURANTA NATIONALA" TITL. 20 "BUNURI SI SERVICII"</t>
  </si>
  <si>
    <t>Nr.crt</t>
  </si>
  <si>
    <t>FURNIZOR/BENEFICIAR</t>
  </si>
  <si>
    <t>furnituri de birou</t>
  </si>
  <si>
    <t>carburanti</t>
  </si>
  <si>
    <t>posta, telecomunicatii</t>
  </si>
  <si>
    <t>Centru Regional de Posta</t>
  </si>
  <si>
    <t xml:space="preserve"> servicii corespondenta </t>
  </si>
  <si>
    <t>MMA Strong Security</t>
  </si>
  <si>
    <t>Crisful</t>
  </si>
  <si>
    <t>Reno</t>
  </si>
  <si>
    <t xml:space="preserve">CAP 51 01 "AUTORITATI PUBLICE SI ACTIUNI EXTERNE" TITLUL II </t>
  </si>
  <si>
    <t>08.09.2022-30.09.2022</t>
  </si>
  <si>
    <t>12.09.2022</t>
  </si>
  <si>
    <t>Lecom Birotica Ardeal</t>
  </si>
  <si>
    <t>salubritate</t>
  </si>
  <si>
    <t>apa canal</t>
  </si>
  <si>
    <t>26.09.2022</t>
  </si>
  <si>
    <t>02.09.2022</t>
  </si>
  <si>
    <t>Roel</t>
  </si>
  <si>
    <t>Apan</t>
  </si>
  <si>
    <t>08.09.2022</t>
  </si>
  <si>
    <t>CEC</t>
  </si>
  <si>
    <t>deplasari, detasari</t>
  </si>
  <si>
    <t>Compania Info Neamt</t>
  </si>
  <si>
    <t>fondul presedintelui</t>
  </si>
  <si>
    <t>12.09.2022-30.09.2022</t>
  </si>
  <si>
    <t>23.09.2022</t>
  </si>
  <si>
    <t>DNS Birotica</t>
  </si>
  <si>
    <t>Tipografia Maria D.M.</t>
  </si>
  <si>
    <t>I,P.J.GL</t>
  </si>
  <si>
    <t>01.09.2022-30.09.2022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</si>
</sst>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d\ mmm\ yy"/>
    <numFmt numFmtId="165" formatCode="#,###.00"/>
    <numFmt numFmtId="166" formatCode="#.##0.00"/>
    <numFmt numFmtId="167" formatCode="_-* #,##0.00\ _l_e_i_-;\-* #,##0.00\ _l_e_i_-;_-* \-??\ _l_e_i_-;_-@_-"/>
    <numFmt numFmtId="168" formatCode="dd/mm/yy"/>
    <numFmt numFmtId="169" formatCode="#,##0.00&quot;      &quot;;&quot;-&quot;#,##0.00&quot;      &quot;;&quot;-&quot;#&quot;      &quot;;@&quot; &quot;"/>
    <numFmt numFmtId="170" formatCode="#,##0.00&quot; &quot;[$lei-418];[Red]&quot;-&quot;#,##0.00&quot; &quot;[$lei-418]"/>
  </numFmts>
  <fonts count="46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</borders>
  <cellStyleXfs count="98">
    <xf numFmtId="0" fontId="0" fillId="0" borderId="0"/>
    <xf numFmtId="167" fontId="1" fillId="0" borderId="0" applyFill="0" applyBorder="0" applyAlignment="0" applyProtection="0"/>
    <xf numFmtId="0" fontId="7" fillId="4" borderId="0" applyNumberFormat="0" applyBorder="0" applyAlignment="0" applyProtection="0"/>
    <xf numFmtId="0" fontId="25" fillId="26" borderId="0"/>
    <xf numFmtId="0" fontId="7" fillId="5" borderId="0" applyNumberFormat="0" applyBorder="0" applyAlignment="0" applyProtection="0"/>
    <xf numFmtId="0" fontId="25" fillId="27" borderId="0"/>
    <xf numFmtId="0" fontId="7" fillId="6" borderId="0" applyNumberFormat="0" applyBorder="0" applyAlignment="0" applyProtection="0"/>
    <xf numFmtId="0" fontId="25" fillId="28" borderId="0"/>
    <xf numFmtId="0" fontId="7" fillId="7" borderId="0" applyNumberFormat="0" applyBorder="0" applyAlignment="0" applyProtection="0"/>
    <xf numFmtId="0" fontId="25" fillId="29" borderId="0"/>
    <xf numFmtId="0" fontId="7" fillId="8" borderId="0" applyNumberFormat="0" applyBorder="0" applyAlignment="0" applyProtection="0"/>
    <xf numFmtId="0" fontId="25" fillId="30" borderId="0"/>
    <xf numFmtId="0" fontId="7" fillId="9" borderId="0" applyNumberFormat="0" applyBorder="0" applyAlignment="0" applyProtection="0"/>
    <xf numFmtId="0" fontId="25" fillId="31" borderId="0"/>
    <xf numFmtId="0" fontId="7" fillId="10" borderId="0" applyNumberFormat="0" applyBorder="0" applyAlignment="0" applyProtection="0"/>
    <xf numFmtId="0" fontId="25" fillId="32" borderId="0"/>
    <xf numFmtId="0" fontId="7" fillId="11" borderId="0" applyNumberFormat="0" applyBorder="0" applyAlignment="0" applyProtection="0"/>
    <xf numFmtId="0" fontId="25" fillId="33" borderId="0"/>
    <xf numFmtId="0" fontId="7" fillId="12" borderId="0" applyNumberFormat="0" applyBorder="0" applyAlignment="0" applyProtection="0"/>
    <xf numFmtId="0" fontId="25" fillId="34" borderId="0"/>
    <xf numFmtId="0" fontId="7" fillId="7" borderId="0" applyNumberFormat="0" applyBorder="0" applyAlignment="0" applyProtection="0"/>
    <xf numFmtId="0" fontId="25" fillId="29" borderId="0"/>
    <xf numFmtId="0" fontId="7" fillId="10" borderId="0" applyNumberFormat="0" applyBorder="0" applyAlignment="0" applyProtection="0"/>
    <xf numFmtId="0" fontId="25" fillId="32" borderId="0"/>
    <xf numFmtId="0" fontId="7" fillId="13" borderId="0" applyNumberFormat="0" applyBorder="0" applyAlignment="0" applyProtection="0"/>
    <xf numFmtId="0" fontId="25" fillId="35" borderId="0"/>
    <xf numFmtId="0" fontId="8" fillId="14" borderId="0" applyNumberFormat="0" applyBorder="0" applyAlignment="0" applyProtection="0"/>
    <xf numFmtId="0" fontId="26" fillId="36" borderId="0"/>
    <xf numFmtId="0" fontId="8" fillId="11" borderId="0" applyNumberFormat="0" applyBorder="0" applyAlignment="0" applyProtection="0"/>
    <xf numFmtId="0" fontId="26" fillId="33" borderId="0"/>
    <xf numFmtId="0" fontId="8" fillId="12" borderId="0" applyNumberFormat="0" applyBorder="0" applyAlignment="0" applyProtection="0"/>
    <xf numFmtId="0" fontId="26" fillId="34" borderId="0"/>
    <xf numFmtId="0" fontId="8" fillId="15" borderId="0" applyNumberFormat="0" applyBorder="0" applyAlignment="0" applyProtection="0"/>
    <xf numFmtId="0" fontId="26" fillId="37" borderId="0"/>
    <xf numFmtId="0" fontId="8" fillId="16" borderId="0" applyNumberFormat="0" applyBorder="0" applyAlignment="0" applyProtection="0"/>
    <xf numFmtId="0" fontId="26" fillId="38" borderId="0"/>
    <xf numFmtId="0" fontId="8" fillId="17" borderId="0" applyNumberFormat="0" applyBorder="0" applyAlignment="0" applyProtection="0"/>
    <xf numFmtId="0" fontId="26" fillId="39" borderId="0"/>
    <xf numFmtId="0" fontId="8" fillId="18" borderId="0" applyNumberFormat="0" applyBorder="0" applyAlignment="0" applyProtection="0"/>
    <xf numFmtId="0" fontId="26" fillId="40" borderId="0"/>
    <xf numFmtId="0" fontId="8" fillId="19" borderId="0" applyNumberFormat="0" applyBorder="0" applyAlignment="0" applyProtection="0"/>
    <xf numFmtId="0" fontId="26" fillId="41" borderId="0"/>
    <xf numFmtId="0" fontId="8" fillId="20" borderId="0" applyNumberFormat="0" applyBorder="0" applyAlignment="0" applyProtection="0"/>
    <xf numFmtId="0" fontId="26" fillId="42" borderId="0"/>
    <xf numFmtId="0" fontId="8" fillId="15" borderId="0" applyNumberFormat="0" applyBorder="0" applyAlignment="0" applyProtection="0"/>
    <xf numFmtId="0" fontId="26" fillId="37" borderId="0"/>
    <xf numFmtId="0" fontId="8" fillId="16" borderId="0" applyNumberFormat="0" applyBorder="0" applyAlignment="0" applyProtection="0"/>
    <xf numFmtId="0" fontId="26" fillId="38" borderId="0"/>
    <xf numFmtId="0" fontId="8" fillId="21" borderId="0" applyNumberFormat="0" applyBorder="0" applyAlignment="0" applyProtection="0"/>
    <xf numFmtId="0" fontId="26" fillId="43" borderId="0"/>
    <xf numFmtId="0" fontId="9" fillId="5" borderId="0" applyNumberFormat="0" applyBorder="0" applyAlignment="0" applyProtection="0"/>
    <xf numFmtId="0" fontId="27" fillId="27" borderId="0"/>
    <xf numFmtId="0" fontId="10" fillId="22" borderId="54" applyNumberFormat="0" applyAlignment="0" applyProtection="0"/>
    <xf numFmtId="0" fontId="28" fillId="44" borderId="63"/>
    <xf numFmtId="0" fontId="11" fillId="23" borderId="55" applyNumberFormat="0" applyAlignment="0" applyProtection="0"/>
    <xf numFmtId="0" fontId="29" fillId="45" borderId="64"/>
    <xf numFmtId="169" fontId="25" fillId="0" borderId="0"/>
    <xf numFmtId="0" fontId="12" fillId="0" borderId="0" applyNumberFormat="0" applyFill="0" applyBorder="0" applyAlignment="0" applyProtection="0"/>
    <xf numFmtId="0" fontId="30" fillId="0" borderId="0"/>
    <xf numFmtId="0" fontId="13" fillId="6" borderId="0" applyNumberFormat="0" applyBorder="0" applyAlignment="0" applyProtection="0"/>
    <xf numFmtId="0" fontId="31" fillId="28" borderId="0"/>
    <xf numFmtId="0" fontId="32" fillId="0" borderId="0">
      <alignment horizontal="center"/>
    </xf>
    <xf numFmtId="0" fontId="14" fillId="0" borderId="56" applyNumberFormat="0" applyFill="0" applyAlignment="0" applyProtection="0"/>
    <xf numFmtId="0" fontId="33" fillId="0" borderId="65"/>
    <xf numFmtId="0" fontId="15" fillId="0" borderId="57" applyNumberFormat="0" applyFill="0" applyAlignment="0" applyProtection="0"/>
    <xf numFmtId="0" fontId="34" fillId="0" borderId="66"/>
    <xf numFmtId="0" fontId="16" fillId="0" borderId="58" applyNumberFormat="0" applyFill="0" applyAlignment="0" applyProtection="0"/>
    <xf numFmtId="0" fontId="35" fillId="0" borderId="67"/>
    <xf numFmtId="0" fontId="16" fillId="0" borderId="0" applyNumberFormat="0" applyFill="0" applyBorder="0" applyAlignment="0" applyProtection="0"/>
    <xf numFmtId="0" fontId="35" fillId="0" borderId="0"/>
    <xf numFmtId="0" fontId="32" fillId="0" borderId="0">
      <alignment horizontal="center" textRotation="90"/>
    </xf>
    <xf numFmtId="0" fontId="17" fillId="9" borderId="54" applyNumberFormat="0" applyAlignment="0" applyProtection="0"/>
    <xf numFmtId="0" fontId="36" fillId="31" borderId="63"/>
    <xf numFmtId="0" fontId="18" fillId="0" borderId="59" applyNumberFormat="0" applyFill="0" applyAlignment="0" applyProtection="0"/>
    <xf numFmtId="0" fontId="37" fillId="0" borderId="68"/>
    <xf numFmtId="0" fontId="19" fillId="24" borderId="0" applyNumberFormat="0" applyBorder="0" applyAlignment="0" applyProtection="0"/>
    <xf numFmtId="0" fontId="38" fillId="46" borderId="0"/>
    <xf numFmtId="0" fontId="1" fillId="0" borderId="0"/>
    <xf numFmtId="0" fontId="20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40" fillId="0" borderId="0"/>
    <xf numFmtId="0" fontId="1" fillId="25" borderId="60" applyNumberFormat="0" applyAlignment="0" applyProtection="0"/>
    <xf numFmtId="0" fontId="25" fillId="47" borderId="69"/>
    <xf numFmtId="0" fontId="21" fillId="22" borderId="61" applyNumberFormat="0" applyAlignment="0" applyProtection="0"/>
    <xf numFmtId="0" fontId="41" fillId="44" borderId="70"/>
    <xf numFmtId="0" fontId="42" fillId="0" borderId="0"/>
    <xf numFmtId="170" fontId="42" fillId="0" borderId="0"/>
    <xf numFmtId="0" fontId="22" fillId="0" borderId="0" applyNumberFormat="0" applyFill="0" applyBorder="0" applyAlignment="0" applyProtection="0"/>
    <xf numFmtId="0" fontId="43" fillId="0" borderId="0"/>
    <xf numFmtId="0" fontId="23" fillId="0" borderId="62" applyNumberFormat="0" applyFill="0" applyAlignment="0" applyProtection="0"/>
    <xf numFmtId="0" fontId="44" fillId="0" borderId="71"/>
    <xf numFmtId="0" fontId="24" fillId="0" borderId="0" applyNumberFormat="0" applyFill="0" applyBorder="0" applyAlignment="0" applyProtection="0"/>
    <xf numFmtId="0" fontId="45" fillId="0" borderId="0"/>
  </cellStyleXfs>
  <cellXfs count="230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 horizontal="right"/>
    </xf>
    <xf numFmtId="14" fontId="2" fillId="0" borderId="1" xfId="0" applyNumberFormat="1" applyFont="1" applyBorder="1"/>
    <xf numFmtId="0" fontId="0" fillId="0" borderId="1" xfId="0" applyFont="1" applyBorder="1"/>
    <xf numFmtId="1" fontId="2" fillId="0" borderId="1" xfId="0" applyNumberFormat="1" applyFont="1" applyBorder="1"/>
    <xf numFmtId="2" fontId="2" fillId="0" borderId="1" xfId="0" applyNumberFormat="1" applyFont="1" applyBorder="1"/>
    <xf numFmtId="17" fontId="0" fillId="0" borderId="1" xfId="0" applyNumberFormat="1" applyFont="1" applyBorder="1"/>
    <xf numFmtId="0" fontId="0" fillId="0" borderId="1" xfId="0" applyBorder="1"/>
    <xf numFmtId="165" fontId="0" fillId="0" borderId="1" xfId="0" applyNumberFormat="1" applyFont="1" applyBorder="1"/>
    <xf numFmtId="14" fontId="2" fillId="0" borderId="2" xfId="0" applyNumberFormat="1" applyFont="1" applyBorder="1"/>
    <xf numFmtId="0" fontId="0" fillId="0" borderId="2" xfId="0" applyBorder="1"/>
    <xf numFmtId="165" fontId="0" fillId="0" borderId="2" xfId="0" applyNumberFormat="1" applyFont="1" applyBorder="1"/>
    <xf numFmtId="14" fontId="2" fillId="0" borderId="4" xfId="0" applyNumberFormat="1" applyFont="1" applyBorder="1"/>
    <xf numFmtId="0" fontId="3" fillId="2" borderId="5" xfId="0" applyFont="1" applyFill="1" applyBorder="1"/>
    <xf numFmtId="0" fontId="3" fillId="2" borderId="6" xfId="0" applyFont="1" applyFill="1" applyBorder="1"/>
    <xf numFmtId="165" fontId="3" fillId="2" borderId="5" xfId="0" applyNumberFormat="1" applyFont="1" applyFill="1" applyBorder="1"/>
    <xf numFmtId="0" fontId="3" fillId="0" borderId="4" xfId="0" applyFont="1" applyBorder="1"/>
    <xf numFmtId="0" fontId="3" fillId="2" borderId="4" xfId="0" applyFont="1" applyFill="1" applyBorder="1"/>
    <xf numFmtId="0" fontId="3" fillId="2" borderId="7" xfId="0" applyFont="1" applyFill="1" applyBorder="1"/>
    <xf numFmtId="165" fontId="3" fillId="2" borderId="4" xfId="0" applyNumberFormat="1" applyFont="1" applyFill="1" applyBorder="1"/>
    <xf numFmtId="0" fontId="0" fillId="0" borderId="8" xfId="0" applyFont="1" applyBorder="1"/>
    <xf numFmtId="0" fontId="0" fillId="0" borderId="8" xfId="0" applyBorder="1"/>
    <xf numFmtId="165" fontId="0" fillId="0" borderId="8" xfId="0" applyNumberFormat="1" applyFont="1" applyBorder="1"/>
    <xf numFmtId="0" fontId="3" fillId="2" borderId="9" xfId="0" applyFont="1" applyFill="1" applyBorder="1"/>
    <xf numFmtId="165" fontId="3" fillId="2" borderId="9" xfId="0" applyNumberFormat="1" applyFont="1" applyFill="1" applyBorder="1"/>
    <xf numFmtId="0" fontId="0" fillId="0" borderId="9" xfId="0" applyBorder="1"/>
    <xf numFmtId="0" fontId="0" fillId="0" borderId="10" xfId="0" applyFont="1" applyBorder="1"/>
    <xf numFmtId="0" fontId="0" fillId="0" borderId="2" xfId="0" applyFont="1" applyBorder="1"/>
    <xf numFmtId="3" fontId="0" fillId="0" borderId="2" xfId="0" applyNumberFormat="1" applyFont="1" applyBorder="1"/>
    <xf numFmtId="0" fontId="0" fillId="0" borderId="5" xfId="0" applyFont="1" applyBorder="1"/>
    <xf numFmtId="165" fontId="0" fillId="0" borderId="5" xfId="0" applyNumberFormat="1" applyFont="1" applyBorder="1"/>
    <xf numFmtId="0" fontId="2" fillId="0" borderId="11" xfId="0" applyFont="1" applyBorder="1"/>
    <xf numFmtId="0" fontId="0" fillId="0" borderId="12" xfId="0" applyFont="1" applyBorder="1"/>
    <xf numFmtId="0" fontId="0" fillId="2" borderId="13" xfId="0" applyFont="1" applyFill="1" applyBorder="1"/>
    <xf numFmtId="3" fontId="0" fillId="0" borderId="5" xfId="0" applyNumberFormat="1" applyFont="1" applyBorder="1"/>
    <xf numFmtId="0" fontId="2" fillId="0" borderId="14" xfId="0" applyFont="1" applyBorder="1"/>
    <xf numFmtId="0" fontId="0" fillId="0" borderId="15" xfId="0" applyFont="1" applyBorder="1"/>
    <xf numFmtId="0" fontId="0" fillId="0" borderId="16" xfId="0" applyBorder="1"/>
    <xf numFmtId="2" fontId="0" fillId="0" borderId="3" xfId="0" applyNumberFormat="1" applyFont="1" applyBorder="1"/>
    <xf numFmtId="3" fontId="0" fillId="0" borderId="4" xfId="0" applyNumberFormat="1" applyFont="1" applyBorder="1"/>
    <xf numFmtId="3" fontId="0" fillId="0" borderId="1" xfId="0" applyNumberFormat="1" applyFont="1" applyBorder="1"/>
    <xf numFmtId="0" fontId="3" fillId="0" borderId="1" xfId="0" applyFont="1" applyBorder="1"/>
    <xf numFmtId="0" fontId="3" fillId="2" borderId="1" xfId="0" applyFont="1" applyFill="1" applyBorder="1"/>
    <xf numFmtId="165" fontId="3" fillId="2" borderId="1" xfId="0" applyNumberFormat="1" applyFont="1" applyFill="1" applyBorder="1"/>
    <xf numFmtId="165" fontId="3" fillId="0" borderId="1" xfId="0" applyNumberFormat="1" applyFont="1" applyBorder="1"/>
    <xf numFmtId="0" fontId="3" fillId="0" borderId="17" xfId="0" applyFont="1" applyFill="1" applyBorder="1"/>
    <xf numFmtId="0" fontId="3" fillId="0" borderId="18" xfId="0" applyFont="1" applyBorder="1"/>
    <xf numFmtId="165" fontId="3" fillId="0" borderId="18" xfId="0" applyNumberFormat="1" applyFont="1" applyBorder="1"/>
    <xf numFmtId="3" fontId="0" fillId="0" borderId="18" xfId="0" applyNumberFormat="1" applyFont="1" applyBorder="1"/>
    <xf numFmtId="0" fontId="3" fillId="0" borderId="18" xfId="0" applyFont="1" applyFill="1" applyBorder="1"/>
    <xf numFmtId="0" fontId="3" fillId="2" borderId="19" xfId="0" applyFont="1" applyFill="1" applyBorder="1"/>
    <xf numFmtId="0" fontId="3" fillId="2" borderId="20" xfId="0" applyFont="1" applyFill="1" applyBorder="1"/>
    <xf numFmtId="165" fontId="3" fillId="2" borderId="20" xfId="0" applyNumberFormat="1" applyFont="1" applyFill="1" applyBorder="1"/>
    <xf numFmtId="3" fontId="0" fillId="0" borderId="21" xfId="0" applyNumberFormat="1" applyFont="1" applyBorder="1"/>
    <xf numFmtId="0" fontId="3" fillId="0" borderId="22" xfId="0" applyFont="1" applyBorder="1"/>
    <xf numFmtId="165" fontId="3" fillId="0" borderId="22" xfId="0" applyNumberFormat="1" applyFont="1" applyBorder="1"/>
    <xf numFmtId="3" fontId="0" fillId="0" borderId="22" xfId="0" applyNumberFormat="1" applyFont="1" applyBorder="1"/>
    <xf numFmtId="0" fontId="3" fillId="0" borderId="0" xfId="0" applyFont="1" applyBorder="1"/>
    <xf numFmtId="0" fontId="3" fillId="2" borderId="18" xfId="0" applyFont="1" applyFill="1" applyBorder="1"/>
    <xf numFmtId="165" fontId="3" fillId="2" borderId="18" xfId="0" applyNumberFormat="1" applyFont="1" applyFill="1" applyBorder="1"/>
    <xf numFmtId="0" fontId="0" fillId="0" borderId="19" xfId="0" applyFont="1" applyBorder="1"/>
    <xf numFmtId="0" fontId="0" fillId="0" borderId="23" xfId="0" applyFont="1" applyBorder="1"/>
    <xf numFmtId="0" fontId="0" fillId="0" borderId="20" xfId="0" applyFont="1" applyBorder="1"/>
    <xf numFmtId="165" fontId="0" fillId="0" borderId="20" xfId="0" applyNumberFormat="1" applyFont="1" applyBorder="1"/>
    <xf numFmtId="0" fontId="0" fillId="0" borderId="22" xfId="0" applyFont="1" applyBorder="1"/>
    <xf numFmtId="165" fontId="0" fillId="0" borderId="22" xfId="0" applyNumberFormat="1" applyFont="1" applyBorder="1"/>
    <xf numFmtId="0" fontId="0" fillId="0" borderId="0" xfId="0" applyFont="1" applyBorder="1"/>
    <xf numFmtId="0" fontId="2" fillId="0" borderId="2" xfId="0" applyFont="1" applyBorder="1"/>
    <xf numFmtId="0" fontId="0" fillId="0" borderId="24" xfId="0" applyFont="1" applyBorder="1"/>
    <xf numFmtId="165" fontId="0" fillId="0" borderId="24" xfId="0" applyNumberFormat="1" applyFont="1" applyBorder="1"/>
    <xf numFmtId="3" fontId="0" fillId="0" borderId="24" xfId="0" applyNumberFormat="1" applyFont="1" applyBorder="1"/>
    <xf numFmtId="0" fontId="2" fillId="0" borderId="10" xfId="0" applyFont="1" applyBorder="1"/>
    <xf numFmtId="2" fontId="0" fillId="0" borderId="0" xfId="0" applyNumberFormat="1"/>
    <xf numFmtId="0" fontId="6" fillId="0" borderId="15" xfId="0" applyFont="1" applyBorder="1" applyAlignment="1">
      <alignment horizontal="left"/>
    </xf>
    <xf numFmtId="0" fontId="6" fillId="0" borderId="3" xfId="0" applyFont="1" applyBorder="1" applyAlignment="1">
      <alignment horizontal="right"/>
    </xf>
    <xf numFmtId="17" fontId="6" fillId="0" borderId="15" xfId="0" applyNumberFormat="1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0" fillId="2" borderId="26" xfId="0" applyFont="1" applyFill="1" applyBorder="1"/>
    <xf numFmtId="0" fontId="0" fillId="0" borderId="14" xfId="0" applyFont="1" applyBorder="1"/>
    <xf numFmtId="0" fontId="0" fillId="0" borderId="27" xfId="0" applyFont="1" applyBorder="1"/>
    <xf numFmtId="0" fontId="0" fillId="0" borderId="28" xfId="0" applyFont="1" applyBorder="1"/>
    <xf numFmtId="0" fontId="0" fillId="0" borderId="29" xfId="0" applyFont="1" applyBorder="1"/>
    <xf numFmtId="165" fontId="0" fillId="0" borderId="30" xfId="0" applyNumberFormat="1" applyFont="1" applyBorder="1"/>
    <xf numFmtId="0" fontId="0" fillId="0" borderId="30" xfId="0" applyFont="1" applyBorder="1"/>
    <xf numFmtId="0" fontId="2" fillId="0" borderId="1" xfId="0" applyFont="1" applyBorder="1"/>
    <xf numFmtId="0" fontId="0" fillId="0" borderId="11" xfId="0" applyBorder="1"/>
    <xf numFmtId="0" fontId="0" fillId="2" borderId="19" xfId="0" applyFont="1" applyFill="1" applyBorder="1"/>
    <xf numFmtId="0" fontId="0" fillId="2" borderId="23" xfId="0" applyFont="1" applyFill="1" applyBorder="1"/>
    <xf numFmtId="165" fontId="0" fillId="2" borderId="23" xfId="0" applyNumberFormat="1" applyFont="1" applyFill="1" applyBorder="1"/>
    <xf numFmtId="3" fontId="0" fillId="0" borderId="31" xfId="0" applyNumberFormat="1" applyFont="1" applyBorder="1"/>
    <xf numFmtId="0" fontId="0" fillId="2" borderId="32" xfId="0" applyFont="1" applyFill="1" applyBorder="1"/>
    <xf numFmtId="165" fontId="0" fillId="2" borderId="32" xfId="0" applyNumberFormat="1" applyFont="1" applyFill="1" applyBorder="1"/>
    <xf numFmtId="0" fontId="0" fillId="3" borderId="28" xfId="0" applyFont="1" applyFill="1" applyBorder="1"/>
    <xf numFmtId="0" fontId="0" fillId="3" borderId="18" xfId="0" applyFont="1" applyFill="1" applyBorder="1"/>
    <xf numFmtId="165" fontId="0" fillId="3" borderId="18" xfId="0" applyNumberFormat="1" applyFont="1" applyFill="1" applyBorder="1"/>
    <xf numFmtId="3" fontId="0" fillId="3" borderId="33" xfId="0" applyNumberFormat="1" applyFont="1" applyFill="1" applyBorder="1"/>
    <xf numFmtId="0" fontId="0" fillId="3" borderId="1" xfId="0" applyFont="1" applyFill="1" applyBorder="1"/>
    <xf numFmtId="165" fontId="0" fillId="3" borderId="1" xfId="0" applyNumberFormat="1" applyFont="1" applyFill="1" applyBorder="1"/>
    <xf numFmtId="3" fontId="0" fillId="3" borderId="1" xfId="0" applyNumberFormat="1" applyFont="1" applyFill="1" applyBorder="1"/>
    <xf numFmtId="3" fontId="0" fillId="3" borderId="18" xfId="0" applyNumberFormat="1" applyFont="1" applyFill="1" applyBorder="1"/>
    <xf numFmtId="0" fontId="0" fillId="3" borderId="0" xfId="0" applyFont="1" applyFill="1" applyBorder="1"/>
    <xf numFmtId="0" fontId="0" fillId="3" borderId="34" xfId="0" applyFont="1" applyFill="1" applyBorder="1"/>
    <xf numFmtId="165" fontId="0" fillId="3" borderId="34" xfId="0" applyNumberFormat="1" applyFont="1" applyFill="1" applyBorder="1"/>
    <xf numFmtId="3" fontId="3" fillId="0" borderId="21" xfId="0" applyNumberFormat="1" applyFont="1" applyBorder="1"/>
    <xf numFmtId="0" fontId="0" fillId="2" borderId="4" xfId="0" applyFont="1" applyFill="1" applyBorder="1"/>
    <xf numFmtId="165" fontId="0" fillId="2" borderId="4" xfId="0" applyNumberFormat="1" applyFont="1" applyFill="1" applyBorder="1"/>
    <xf numFmtId="0" fontId="0" fillId="0" borderId="35" xfId="0" applyFont="1" applyBorder="1"/>
    <xf numFmtId="0" fontId="0" fillId="0" borderId="36" xfId="0" applyFont="1" applyBorder="1"/>
    <xf numFmtId="165" fontId="0" fillId="0" borderId="36" xfId="0" applyNumberFormat="1" applyFont="1" applyBorder="1"/>
    <xf numFmtId="0" fontId="0" fillId="0" borderId="37" xfId="0" applyFont="1" applyBorder="1"/>
    <xf numFmtId="0" fontId="2" fillId="0" borderId="38" xfId="0" applyFont="1" applyBorder="1"/>
    <xf numFmtId="0" fontId="0" fillId="0" borderId="39" xfId="0" applyBorder="1"/>
    <xf numFmtId="0" fontId="0" fillId="2" borderId="40" xfId="0" applyFont="1" applyFill="1" applyBorder="1"/>
    <xf numFmtId="0" fontId="0" fillId="2" borderId="41" xfId="0" applyFont="1" applyFill="1" applyBorder="1"/>
    <xf numFmtId="165" fontId="0" fillId="2" borderId="41" xfId="0" applyNumberFormat="1" applyFont="1" applyFill="1" applyBorder="1"/>
    <xf numFmtId="0" fontId="0" fillId="0" borderId="42" xfId="0" applyBorder="1"/>
    <xf numFmtId="0" fontId="3" fillId="0" borderId="39" xfId="0" applyFont="1" applyBorder="1"/>
    <xf numFmtId="0" fontId="2" fillId="0" borderId="43" xfId="0" applyFont="1" applyBorder="1"/>
    <xf numFmtId="0" fontId="0" fillId="0" borderId="18" xfId="0" applyFont="1" applyBorder="1"/>
    <xf numFmtId="165" fontId="0" fillId="0" borderId="18" xfId="0" applyNumberFormat="1" applyFont="1" applyBorder="1"/>
    <xf numFmtId="0" fontId="3" fillId="0" borderId="44" xfId="0" applyFont="1" applyBorder="1"/>
    <xf numFmtId="166" fontId="0" fillId="0" borderId="0" xfId="0" applyNumberFormat="1"/>
    <xf numFmtId="0" fontId="2" fillId="0" borderId="4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2" fontId="0" fillId="0" borderId="46" xfId="1" applyNumberFormat="1" applyFont="1" applyFill="1" applyBorder="1" applyAlignment="1" applyProtection="1">
      <alignment horizontal="right"/>
    </xf>
    <xf numFmtId="2" fontId="0" fillId="0" borderId="47" xfId="1" applyNumberFormat="1" applyFont="1" applyFill="1" applyBorder="1" applyAlignment="1" applyProtection="1">
      <alignment horizontal="right"/>
    </xf>
    <xf numFmtId="0" fontId="0" fillId="0" borderId="3" xfId="0" applyFont="1" applyBorder="1" applyAlignment="1">
      <alignment horizontal="center" vertical="center" wrapText="1"/>
    </xf>
    <xf numFmtId="2" fontId="0" fillId="0" borderId="11" xfId="1" applyNumberFormat="1" applyFont="1" applyFill="1" applyBorder="1" applyAlignment="1" applyProtection="1">
      <alignment horizontal="right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2" fontId="0" fillId="0" borderId="3" xfId="1" applyNumberFormat="1" applyFont="1" applyFill="1" applyBorder="1" applyAlignment="1" applyProtection="1">
      <alignment horizontal="right"/>
    </xf>
    <xf numFmtId="0" fontId="0" fillId="0" borderId="2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2" fontId="0" fillId="0" borderId="4" xfId="1" applyNumberFormat="1" applyFont="1" applyFill="1" applyBorder="1" applyAlignment="1" applyProtection="1">
      <alignment horizontal="righ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2" fontId="0" fillId="0" borderId="1" xfId="1" applyNumberFormat="1" applyFont="1" applyFill="1" applyBorder="1" applyAlignment="1" applyProtection="1">
      <alignment horizontal="right"/>
    </xf>
    <xf numFmtId="0" fontId="0" fillId="0" borderId="48" xfId="0" applyBorder="1"/>
    <xf numFmtId="2" fontId="2" fillId="0" borderId="49" xfId="1" applyNumberFormat="1" applyFont="1" applyFill="1" applyBorder="1" applyAlignment="1" applyProtection="1"/>
    <xf numFmtId="0" fontId="0" fillId="0" borderId="0" xfId="0" applyAlignment="1">
      <alignment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0" fillId="0" borderId="53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2" fontId="0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left" wrapText="1"/>
    </xf>
    <xf numFmtId="14" fontId="0" fillId="0" borderId="53" xfId="0" applyNumberFormat="1" applyFont="1" applyBorder="1" applyAlignment="1">
      <alignment horizontal="left"/>
    </xf>
    <xf numFmtId="2" fontId="0" fillId="0" borderId="1" xfId="1" applyNumberFormat="1" applyFont="1" applyFill="1" applyBorder="1" applyAlignment="1" applyProtection="1"/>
    <xf numFmtId="14" fontId="0" fillId="0" borderId="53" xfId="0" applyNumberFormat="1" applyBorder="1"/>
    <xf numFmtId="0" fontId="0" fillId="0" borderId="1" xfId="0" applyFill="1" applyBorder="1" applyAlignment="1"/>
    <xf numFmtId="0" fontId="2" fillId="0" borderId="1" xfId="0" applyFont="1" applyBorder="1" applyAlignment="1">
      <alignment horizontal="right"/>
    </xf>
    <xf numFmtId="2" fontId="2" fillId="0" borderId="1" xfId="1" applyNumberFormat="1" applyFont="1" applyFill="1" applyBorder="1" applyAlignment="1" applyProtection="1">
      <alignment horizontal="right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168" fontId="0" fillId="0" borderId="3" xfId="0" applyNumberFormat="1" applyFont="1" applyBorder="1"/>
    <xf numFmtId="0" fontId="0" fillId="0" borderId="0" xfId="0"/>
    <xf numFmtId="0" fontId="2" fillId="0" borderId="0" xfId="0" applyFont="1"/>
    <xf numFmtId="164" fontId="2" fillId="0" borderId="0" xfId="0" applyNumberFormat="1" applyFont="1"/>
    <xf numFmtId="14" fontId="2" fillId="0" borderId="0" xfId="0" applyNumberFormat="1" applyFont="1"/>
    <xf numFmtId="0" fontId="2" fillId="0" borderId="3" xfId="0" applyFont="1" applyBorder="1"/>
    <xf numFmtId="0" fontId="0" fillId="0" borderId="3" xfId="0" applyBorder="1"/>
    <xf numFmtId="0" fontId="0" fillId="0" borderId="5" xfId="0" applyBorder="1"/>
    <xf numFmtId="0" fontId="0" fillId="0" borderId="3" xfId="0" applyFont="1" applyBorder="1"/>
    <xf numFmtId="0" fontId="2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65" fontId="0" fillId="0" borderId="3" xfId="0" applyNumberFormat="1" applyFont="1" applyBorder="1" applyAlignment="1">
      <alignment horizontal="right"/>
    </xf>
    <xf numFmtId="14" fontId="2" fillId="0" borderId="3" xfId="0" applyNumberFormat="1" applyFont="1" applyBorder="1"/>
    <xf numFmtId="165" fontId="0" fillId="0" borderId="3" xfId="0" applyNumberFormat="1" applyFont="1" applyBorder="1"/>
    <xf numFmtId="0" fontId="0" fillId="0" borderId="4" xfId="0" applyFont="1" applyBorder="1"/>
    <xf numFmtId="0" fontId="0" fillId="0" borderId="7" xfId="0" applyBorder="1"/>
    <xf numFmtId="0" fontId="0" fillId="0" borderId="4" xfId="0" applyBorder="1"/>
    <xf numFmtId="165" fontId="0" fillId="0" borderId="4" xfId="0" applyNumberFormat="1" applyFont="1" applyBorder="1"/>
    <xf numFmtId="0" fontId="2" fillId="0" borderId="4" xfId="0" applyFont="1" applyBorder="1"/>
    <xf numFmtId="0" fontId="2" fillId="0" borderId="0" xfId="0" applyFont="1" applyAlignment="1">
      <alignment horizontal="right"/>
    </xf>
    <xf numFmtId="0" fontId="0" fillId="2" borderId="5" xfId="0" applyFont="1" applyFill="1" applyBorder="1"/>
    <xf numFmtId="0" fontId="0" fillId="2" borderId="5" xfId="0" applyFill="1" applyBorder="1"/>
    <xf numFmtId="165" fontId="0" fillId="2" borderId="5" xfId="0" applyNumberFormat="1" applyFont="1" applyFill="1" applyBorder="1"/>
    <xf numFmtId="0" fontId="0" fillId="2" borderId="6" xfId="0" applyFill="1" applyBorder="1"/>
    <xf numFmtId="14" fontId="0" fillId="0" borderId="1" xfId="0" applyNumberForma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4" fontId="2" fillId="0" borderId="0" xfId="0" applyNumberFormat="1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6" fontId="6" fillId="0" borderId="15" xfId="0" applyNumberFormat="1" applyFont="1" applyBorder="1" applyAlignment="1">
      <alignment horizontal="right"/>
    </xf>
    <xf numFmtId="0" fontId="0" fillId="0" borderId="0" xfId="0"/>
    <xf numFmtId="0" fontId="2" fillId="0" borderId="0" xfId="0" applyFont="1"/>
    <xf numFmtId="164" fontId="2" fillId="0" borderId="0" xfId="0" applyNumberFormat="1" applyFont="1"/>
    <xf numFmtId="14" fontId="2" fillId="0" borderId="0" xfId="0" applyNumberFormat="1" applyFont="1"/>
    <xf numFmtId="0" fontId="2" fillId="0" borderId="3" xfId="0" applyFont="1" applyBorder="1"/>
    <xf numFmtId="0" fontId="0" fillId="0" borderId="3" xfId="0" applyBorder="1"/>
    <xf numFmtId="0" fontId="0" fillId="0" borderId="5" xfId="0" applyBorder="1"/>
    <xf numFmtId="0" fontId="0" fillId="0" borderId="3" xfId="0" applyFont="1" applyBorder="1"/>
    <xf numFmtId="0" fontId="2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65" fontId="0" fillId="0" borderId="3" xfId="0" applyNumberFormat="1" applyFont="1" applyBorder="1" applyAlignment="1">
      <alignment horizontal="right"/>
    </xf>
    <xf numFmtId="14" fontId="2" fillId="0" borderId="3" xfId="0" applyNumberFormat="1" applyFont="1" applyBorder="1"/>
    <xf numFmtId="165" fontId="0" fillId="0" borderId="3" xfId="0" applyNumberFormat="1" applyFont="1" applyBorder="1"/>
    <xf numFmtId="0" fontId="0" fillId="0" borderId="4" xfId="0" applyFont="1" applyBorder="1"/>
    <xf numFmtId="0" fontId="0" fillId="0" borderId="7" xfId="0" applyBorder="1"/>
    <xf numFmtId="0" fontId="0" fillId="0" borderId="4" xfId="0" applyBorder="1"/>
    <xf numFmtId="165" fontId="0" fillId="0" borderId="4" xfId="0" applyNumberFormat="1" applyFont="1" applyBorder="1"/>
    <xf numFmtId="0" fontId="2" fillId="0" borderId="4" xfId="0" applyFont="1" applyBorder="1"/>
    <xf numFmtId="0" fontId="2" fillId="0" borderId="0" xfId="0" applyFont="1" applyAlignment="1">
      <alignment horizontal="right"/>
    </xf>
    <xf numFmtId="0" fontId="0" fillId="2" borderId="5" xfId="0" applyFont="1" applyFill="1" applyBorder="1"/>
    <xf numFmtId="0" fontId="0" fillId="2" borderId="5" xfId="0" applyFill="1" applyBorder="1"/>
    <xf numFmtId="165" fontId="0" fillId="2" borderId="5" xfId="0" applyNumberFormat="1" applyFont="1" applyFill="1" applyBorder="1"/>
    <xf numFmtId="0" fontId="0" fillId="2" borderId="6" xfId="0" applyFill="1" applyBorder="1"/>
    <xf numFmtId="17" fontId="0" fillId="0" borderId="3" xfId="0" applyNumberFormat="1" applyFont="1" applyBorder="1"/>
  </cellXfs>
  <cellStyles count="98">
    <cellStyle name="20% - Accent1 2" xfId="3"/>
    <cellStyle name="20% - Accent1 3" xfId="2"/>
    <cellStyle name="20% - Accent2 2" xfId="5"/>
    <cellStyle name="20% - Accent2 3" xfId="4"/>
    <cellStyle name="20% - Accent3 2" xfId="7"/>
    <cellStyle name="20% - Accent3 3" xfId="6"/>
    <cellStyle name="20% - Accent4 2" xfId="9"/>
    <cellStyle name="20% - Accent4 3" xfId="8"/>
    <cellStyle name="20% - Accent5 2" xfId="11"/>
    <cellStyle name="20% - Accent5 3" xfId="10"/>
    <cellStyle name="20% - Accent6 2" xfId="13"/>
    <cellStyle name="20% - Accent6 3" xfId="12"/>
    <cellStyle name="40% - Accent1 2" xfId="15"/>
    <cellStyle name="40% - Accent1 3" xfId="14"/>
    <cellStyle name="40% - Accent2 2" xfId="17"/>
    <cellStyle name="40% - Accent2 3" xfId="16"/>
    <cellStyle name="40% - Accent3 2" xfId="19"/>
    <cellStyle name="40% - Accent3 3" xfId="18"/>
    <cellStyle name="40% - Accent4 2" xfId="21"/>
    <cellStyle name="40% - Accent4 3" xfId="20"/>
    <cellStyle name="40% - Accent5 2" xfId="23"/>
    <cellStyle name="40% - Accent5 3" xfId="22"/>
    <cellStyle name="40% - Accent6 2" xfId="25"/>
    <cellStyle name="40% - Accent6 3" xfId="24"/>
    <cellStyle name="60% - Accent1 2" xfId="27"/>
    <cellStyle name="60% - Accent1 3" xfId="26"/>
    <cellStyle name="60% - Accent2 2" xfId="29"/>
    <cellStyle name="60% - Accent2 3" xfId="28"/>
    <cellStyle name="60% - Accent3 2" xfId="31"/>
    <cellStyle name="60% - Accent3 3" xfId="30"/>
    <cellStyle name="60% - Accent4 2" xfId="33"/>
    <cellStyle name="60% - Accent4 3" xfId="32"/>
    <cellStyle name="60% - Accent5 2" xfId="35"/>
    <cellStyle name="60% - Accent5 3" xfId="34"/>
    <cellStyle name="60% - Accent6 2" xfId="37"/>
    <cellStyle name="60% - Accent6 3" xfId="36"/>
    <cellStyle name="Accent1 2" xfId="39"/>
    <cellStyle name="Accent1 3" xfId="38"/>
    <cellStyle name="Accent2 2" xfId="41"/>
    <cellStyle name="Accent2 3" xfId="40"/>
    <cellStyle name="Accent3 2" xfId="43"/>
    <cellStyle name="Accent3 3" xfId="42"/>
    <cellStyle name="Accent4 2" xfId="45"/>
    <cellStyle name="Accent4 3" xfId="44"/>
    <cellStyle name="Accent5 2" xfId="47"/>
    <cellStyle name="Accent5 3" xfId="46"/>
    <cellStyle name="Accent6 2" xfId="49"/>
    <cellStyle name="Accent6 3" xfId="48"/>
    <cellStyle name="Bad 2" xfId="51"/>
    <cellStyle name="Bad 3" xfId="50"/>
    <cellStyle name="Calculation 2" xfId="53"/>
    <cellStyle name="Calculation 3" xfId="52"/>
    <cellStyle name="Check Cell 2" xfId="55"/>
    <cellStyle name="Check Cell 3" xfId="54"/>
    <cellStyle name="Comma 2" xfId="1"/>
    <cellStyle name="Comma 2 2" xfId="56"/>
    <cellStyle name="Explanatory Text 2" xfId="58"/>
    <cellStyle name="Explanatory Text 3" xfId="57"/>
    <cellStyle name="Good 2" xfId="60"/>
    <cellStyle name="Good 3" xfId="59"/>
    <cellStyle name="Heading" xfId="61"/>
    <cellStyle name="Heading 1 2" xfId="63"/>
    <cellStyle name="Heading 1 3" xfId="62"/>
    <cellStyle name="Heading 2 2" xfId="65"/>
    <cellStyle name="Heading 2 3" xfId="64"/>
    <cellStyle name="Heading 3 2" xfId="67"/>
    <cellStyle name="Heading 3 3" xfId="66"/>
    <cellStyle name="Heading 4 2" xfId="69"/>
    <cellStyle name="Heading 4 3" xfId="68"/>
    <cellStyle name="Heading1" xfId="70"/>
    <cellStyle name="Input 2" xfId="72"/>
    <cellStyle name="Input 3" xfId="71"/>
    <cellStyle name="Linked Cell 2" xfId="74"/>
    <cellStyle name="Linked Cell 3" xfId="73"/>
    <cellStyle name="Neutral 2" xfId="76"/>
    <cellStyle name="Neutral 3" xfId="75"/>
    <cellStyle name="Normal" xfId="0" builtinId="0"/>
    <cellStyle name="Normal 2" xfId="77"/>
    <cellStyle name="Normal 2 2" xfId="78"/>
    <cellStyle name="Normal 2 3" xfId="79"/>
    <cellStyle name="Normal 2_macheta" xfId="80"/>
    <cellStyle name="Normal 3" xfId="81"/>
    <cellStyle name="Normal 3 2" xfId="82"/>
    <cellStyle name="Normal 3_macheta" xfId="83"/>
    <cellStyle name="Normal 4" xfId="84"/>
    <cellStyle name="Normal 5" xfId="85"/>
    <cellStyle name="Note 2" xfId="87"/>
    <cellStyle name="Note 3" xfId="86"/>
    <cellStyle name="Output 2" xfId="89"/>
    <cellStyle name="Output 3" xfId="88"/>
    <cellStyle name="Result" xfId="90"/>
    <cellStyle name="Result2" xfId="91"/>
    <cellStyle name="Title 2" xfId="93"/>
    <cellStyle name="Title 3" xfId="92"/>
    <cellStyle name="Total 2" xfId="95"/>
    <cellStyle name="Total 3" xfId="94"/>
    <cellStyle name="Warning Text 2" xfId="97"/>
    <cellStyle name="Warning Text 3" xfId="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sqref="A1:F27"/>
    </sheetView>
  </sheetViews>
  <sheetFormatPr defaultRowHeight="12.75"/>
  <cols>
    <col min="1" max="1" width="7.28515625" customWidth="1"/>
    <col min="2" max="2" width="11.140625" customWidth="1"/>
    <col min="3" max="3" width="11.85546875" customWidth="1"/>
    <col min="4" max="4" width="21.28515625" customWidth="1"/>
    <col min="5" max="5" width="24.140625" customWidth="1"/>
    <col min="6" max="6" width="11.28515625" customWidth="1"/>
  </cols>
  <sheetData>
    <row r="1" spans="1:6">
      <c r="A1" s="200" t="s">
        <v>81</v>
      </c>
      <c r="B1" s="200"/>
      <c r="C1" s="201"/>
      <c r="D1" s="201"/>
      <c r="E1" s="174"/>
      <c r="F1" s="174"/>
    </row>
    <row r="2" spans="1:6">
      <c r="A2" s="174"/>
      <c r="B2" s="201"/>
      <c r="C2" s="201"/>
      <c r="D2" s="201"/>
      <c r="E2" s="201"/>
      <c r="F2" s="174"/>
    </row>
    <row r="3" spans="1:6">
      <c r="A3" s="174"/>
      <c r="B3" s="200" t="s">
        <v>148</v>
      </c>
      <c r="C3" s="201"/>
      <c r="D3" s="201"/>
      <c r="E3" s="201"/>
      <c r="F3" s="174"/>
    </row>
    <row r="4" spans="1:6">
      <c r="A4" s="174"/>
      <c r="B4" s="175"/>
      <c r="C4" s="174"/>
      <c r="D4" s="174"/>
      <c r="E4" s="174"/>
      <c r="F4" s="174"/>
    </row>
    <row r="5" spans="1:6">
      <c r="A5" s="174"/>
      <c r="B5" s="175"/>
      <c r="C5" s="192" t="s">
        <v>3</v>
      </c>
      <c r="D5" s="202" t="s">
        <v>149</v>
      </c>
      <c r="E5" s="202"/>
      <c r="F5" s="174"/>
    </row>
    <row r="6" spans="1:6" ht="13.5" thickBot="1">
      <c r="A6" s="174"/>
      <c r="B6" s="174"/>
      <c r="C6" s="174"/>
      <c r="D6" s="174"/>
      <c r="E6" s="174"/>
      <c r="F6" s="174"/>
    </row>
    <row r="7" spans="1:6" ht="76.5">
      <c r="A7" s="124" t="s">
        <v>110</v>
      </c>
      <c r="B7" s="171" t="s">
        <v>111</v>
      </c>
      <c r="C7" s="172" t="s">
        <v>112</v>
      </c>
      <c r="D7" s="171" t="s">
        <v>113</v>
      </c>
      <c r="E7" s="171" t="s">
        <v>114</v>
      </c>
      <c r="F7" s="171" t="s">
        <v>115</v>
      </c>
    </row>
    <row r="8" spans="1:6">
      <c r="A8" s="203">
        <v>1</v>
      </c>
      <c r="B8" s="156" t="s">
        <v>150</v>
      </c>
      <c r="C8" s="126">
        <v>466</v>
      </c>
      <c r="D8" s="156" t="s">
        <v>151</v>
      </c>
      <c r="E8" s="156" t="s">
        <v>140</v>
      </c>
      <c r="F8" s="159">
        <v>359.98</v>
      </c>
    </row>
    <row r="9" spans="1:6">
      <c r="A9" s="204">
        <v>2</v>
      </c>
      <c r="B9" s="127" t="s">
        <v>150</v>
      </c>
      <c r="C9" s="128">
        <v>468</v>
      </c>
      <c r="D9" s="127" t="s">
        <v>116</v>
      </c>
      <c r="E9" s="127" t="s">
        <v>152</v>
      </c>
      <c r="F9" s="129">
        <v>482.01</v>
      </c>
    </row>
    <row r="10" spans="1:6">
      <c r="A10" s="126">
        <v>3</v>
      </c>
      <c r="B10" s="127" t="s">
        <v>150</v>
      </c>
      <c r="C10" s="130">
        <v>467</v>
      </c>
      <c r="D10" s="130" t="s">
        <v>117</v>
      </c>
      <c r="E10" s="131" t="s">
        <v>153</v>
      </c>
      <c r="F10" s="132">
        <v>1293.5</v>
      </c>
    </row>
    <row r="11" spans="1:6">
      <c r="A11" s="126">
        <v>4</v>
      </c>
      <c r="B11" s="131" t="s">
        <v>150</v>
      </c>
      <c r="C11" s="130">
        <v>469</v>
      </c>
      <c r="D11" s="130" t="s">
        <v>118</v>
      </c>
      <c r="E11" s="131" t="s">
        <v>119</v>
      </c>
      <c r="F11" s="133">
        <v>2600.7600000000002</v>
      </c>
    </row>
    <row r="12" spans="1:6">
      <c r="A12" s="204">
        <v>5</v>
      </c>
      <c r="B12" s="131" t="s">
        <v>154</v>
      </c>
      <c r="C12" s="130">
        <v>495</v>
      </c>
      <c r="D12" s="130" t="s">
        <v>120</v>
      </c>
      <c r="E12" s="134" t="s">
        <v>121</v>
      </c>
      <c r="F12" s="135">
        <v>91.12</v>
      </c>
    </row>
    <row r="13" spans="1:6">
      <c r="A13" s="126">
        <v>6</v>
      </c>
      <c r="B13" s="131" t="s">
        <v>150</v>
      </c>
      <c r="C13" s="136">
        <v>470</v>
      </c>
      <c r="D13" s="137" t="s">
        <v>122</v>
      </c>
      <c r="E13" s="134" t="s">
        <v>123</v>
      </c>
      <c r="F13" s="138">
        <v>422.1</v>
      </c>
    </row>
    <row r="14" spans="1:6">
      <c r="A14" s="203">
        <v>7</v>
      </c>
      <c r="B14" s="131" t="s">
        <v>154</v>
      </c>
      <c r="C14" s="136">
        <v>494</v>
      </c>
      <c r="D14" s="139" t="s">
        <v>124</v>
      </c>
      <c r="E14" s="134" t="s">
        <v>125</v>
      </c>
      <c r="F14" s="138">
        <v>56</v>
      </c>
    </row>
    <row r="15" spans="1:6">
      <c r="A15" s="204">
        <v>8</v>
      </c>
      <c r="B15" s="131" t="s">
        <v>150</v>
      </c>
      <c r="C15" s="136">
        <v>471</v>
      </c>
      <c r="D15" s="139" t="s">
        <v>146</v>
      </c>
      <c r="E15" s="134" t="s">
        <v>126</v>
      </c>
      <c r="F15" s="138">
        <v>225</v>
      </c>
    </row>
    <row r="16" spans="1:6">
      <c r="A16" s="126">
        <v>9</v>
      </c>
      <c r="B16" s="131" t="s">
        <v>155</v>
      </c>
      <c r="C16" s="136">
        <v>460</v>
      </c>
      <c r="D16" s="139" t="s">
        <v>147</v>
      </c>
      <c r="E16" s="134" t="s">
        <v>126</v>
      </c>
      <c r="F16" s="138">
        <v>225.41</v>
      </c>
    </row>
    <row r="17" spans="1:6">
      <c r="A17" s="126">
        <v>10</v>
      </c>
      <c r="B17" s="131" t="s">
        <v>154</v>
      </c>
      <c r="C17" s="136">
        <v>497</v>
      </c>
      <c r="D17" s="130" t="s">
        <v>127</v>
      </c>
      <c r="E17" s="134" t="s">
        <v>126</v>
      </c>
      <c r="F17" s="138">
        <v>207.6</v>
      </c>
    </row>
    <row r="18" spans="1:6">
      <c r="A18" s="204">
        <v>11</v>
      </c>
      <c r="B18" s="131" t="s">
        <v>154</v>
      </c>
      <c r="C18" s="136">
        <v>498</v>
      </c>
      <c r="D18" s="130" t="s">
        <v>156</v>
      </c>
      <c r="E18" s="134" t="s">
        <v>126</v>
      </c>
      <c r="F18" s="138">
        <v>1273.3</v>
      </c>
    </row>
    <row r="19" spans="1:6">
      <c r="A19" s="126">
        <v>12</v>
      </c>
      <c r="B19" s="131" t="s">
        <v>150</v>
      </c>
      <c r="C19" s="136">
        <v>473</v>
      </c>
      <c r="D19" s="130" t="s">
        <v>128</v>
      </c>
      <c r="E19" s="134" t="s">
        <v>129</v>
      </c>
      <c r="F19" s="138">
        <v>619.99</v>
      </c>
    </row>
    <row r="20" spans="1:6" ht="12.75" customHeight="1">
      <c r="A20" s="126">
        <v>13</v>
      </c>
      <c r="B20" s="131" t="s">
        <v>150</v>
      </c>
      <c r="C20" s="136">
        <v>472</v>
      </c>
      <c r="D20" s="130" t="s">
        <v>157</v>
      </c>
      <c r="E20" s="134" t="s">
        <v>129</v>
      </c>
      <c r="F20" s="138">
        <v>2448.8000000000002</v>
      </c>
    </row>
    <row r="21" spans="1:6">
      <c r="A21" s="204">
        <v>14</v>
      </c>
      <c r="B21" s="131" t="s">
        <v>150</v>
      </c>
      <c r="C21" s="136">
        <v>474</v>
      </c>
      <c r="D21" s="130" t="s">
        <v>130</v>
      </c>
      <c r="E21" s="134" t="s">
        <v>129</v>
      </c>
      <c r="F21" s="138">
        <v>119</v>
      </c>
    </row>
    <row r="22" spans="1:6">
      <c r="A22" s="126">
        <v>15</v>
      </c>
      <c r="B22" s="131" t="s">
        <v>150</v>
      </c>
      <c r="C22" s="136">
        <v>475</v>
      </c>
      <c r="D22" s="130" t="s">
        <v>131</v>
      </c>
      <c r="E22" s="134" t="s">
        <v>129</v>
      </c>
      <c r="F22" s="138">
        <v>5500</v>
      </c>
    </row>
    <row r="23" spans="1:6">
      <c r="A23" s="126">
        <v>16</v>
      </c>
      <c r="B23" s="131" t="s">
        <v>150</v>
      </c>
      <c r="C23" s="136">
        <v>476</v>
      </c>
      <c r="D23" s="140" t="s">
        <v>132</v>
      </c>
      <c r="E23" s="134" t="s">
        <v>129</v>
      </c>
      <c r="F23" s="138">
        <v>1243.55</v>
      </c>
    </row>
    <row r="24" spans="1:6">
      <c r="A24" s="204">
        <v>17</v>
      </c>
      <c r="B24" s="141" t="s">
        <v>158</v>
      </c>
      <c r="C24" s="142">
        <v>37</v>
      </c>
      <c r="D24" s="143" t="s">
        <v>159</v>
      </c>
      <c r="E24" s="144" t="s">
        <v>160</v>
      </c>
      <c r="F24" s="145">
        <v>474</v>
      </c>
    </row>
    <row r="25" spans="1:6">
      <c r="A25" s="126">
        <v>18</v>
      </c>
      <c r="B25" s="141" t="s">
        <v>154</v>
      </c>
      <c r="C25" s="142">
        <v>500</v>
      </c>
      <c r="D25" s="143" t="s">
        <v>161</v>
      </c>
      <c r="E25" s="144" t="s">
        <v>133</v>
      </c>
      <c r="F25" s="145">
        <v>133.28</v>
      </c>
    </row>
    <row r="26" spans="1:6">
      <c r="A26" s="126">
        <v>19</v>
      </c>
      <c r="B26" s="146" t="s">
        <v>154</v>
      </c>
      <c r="C26" s="143">
        <v>499</v>
      </c>
      <c r="D26" s="143" t="s">
        <v>134</v>
      </c>
      <c r="E26" s="147" t="s">
        <v>162</v>
      </c>
      <c r="F26" s="148">
        <v>233.22</v>
      </c>
    </row>
    <row r="27" spans="1:6" ht="13.5" thickBot="1">
      <c r="A27" s="149"/>
      <c r="B27" s="197" t="s">
        <v>135</v>
      </c>
      <c r="C27" s="197"/>
      <c r="D27" s="197"/>
      <c r="E27" s="197"/>
      <c r="F27" s="150">
        <f>SUM(F8:F26)</f>
        <v>18008.62</v>
      </c>
    </row>
  </sheetData>
  <mergeCells count="2">
    <mergeCell ref="D5:E5"/>
    <mergeCell ref="B27:E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K20" sqref="K20"/>
    </sheetView>
  </sheetViews>
  <sheetFormatPr defaultRowHeight="12.75"/>
  <cols>
    <col min="1" max="1" width="5.28515625" customWidth="1"/>
    <col min="2" max="2" width="9.7109375" customWidth="1"/>
    <col min="3" max="3" width="14" customWidth="1"/>
    <col min="4" max="4" width="23.7109375" customWidth="1"/>
    <col min="5" max="5" width="23.28515625" customWidth="1"/>
    <col min="6" max="6" width="11" customWidth="1"/>
  </cols>
  <sheetData>
    <row r="1" spans="1:6">
      <c r="A1" s="175" t="s">
        <v>136</v>
      </c>
      <c r="B1" s="175"/>
      <c r="C1" s="174"/>
      <c r="D1" s="174"/>
      <c r="E1" s="174"/>
      <c r="F1" s="174"/>
    </row>
    <row r="2" spans="1:6">
      <c r="A2" s="174"/>
      <c r="B2" s="174"/>
      <c r="C2" s="174"/>
      <c r="D2" s="174"/>
      <c r="E2" s="174"/>
      <c r="F2" s="174"/>
    </row>
    <row r="3" spans="1:6">
      <c r="A3" s="174"/>
      <c r="B3" s="175" t="s">
        <v>137</v>
      </c>
      <c r="C3" s="174"/>
      <c r="D3" s="174"/>
      <c r="E3" s="174"/>
      <c r="F3" s="174"/>
    </row>
    <row r="4" spans="1:6">
      <c r="A4" s="174"/>
      <c r="B4" s="175"/>
      <c r="C4" s="174"/>
      <c r="D4" s="174"/>
      <c r="E4" s="174"/>
      <c r="F4" s="174"/>
    </row>
    <row r="5" spans="1:6" ht="12.75" customHeight="1">
      <c r="A5" s="198"/>
      <c r="B5" s="198"/>
      <c r="C5" s="198"/>
      <c r="D5" s="199" t="s">
        <v>163</v>
      </c>
      <c r="E5" s="199"/>
      <c r="F5" s="151"/>
    </row>
    <row r="6" spans="1:6" ht="13.5" thickBot="1">
      <c r="A6" s="174"/>
      <c r="B6" s="174"/>
      <c r="C6" s="174"/>
      <c r="D6" s="174"/>
      <c r="E6" s="174"/>
      <c r="F6" s="174"/>
    </row>
    <row r="7" spans="1:6" ht="51">
      <c r="A7" s="125" t="s">
        <v>138</v>
      </c>
      <c r="B7" s="152" t="s">
        <v>111</v>
      </c>
      <c r="C7" s="153" t="s">
        <v>112</v>
      </c>
      <c r="D7" s="154" t="s">
        <v>139</v>
      </c>
      <c r="E7" s="155" t="s">
        <v>114</v>
      </c>
      <c r="F7" s="154" t="s">
        <v>115</v>
      </c>
    </row>
    <row r="8" spans="1:6">
      <c r="A8" s="156">
        <v>1</v>
      </c>
      <c r="B8" s="157" t="s">
        <v>164</v>
      </c>
      <c r="C8" s="126">
        <v>486</v>
      </c>
      <c r="D8" s="158" t="s">
        <v>165</v>
      </c>
      <c r="E8" s="158" t="s">
        <v>140</v>
      </c>
      <c r="F8" s="159">
        <v>2655.72</v>
      </c>
    </row>
    <row r="9" spans="1:6">
      <c r="A9" s="156">
        <v>2</v>
      </c>
      <c r="B9" s="157" t="s">
        <v>164</v>
      </c>
      <c r="C9" s="126">
        <v>487</v>
      </c>
      <c r="D9" s="158" t="s">
        <v>166</v>
      </c>
      <c r="E9" s="158" t="s">
        <v>140</v>
      </c>
      <c r="F9" s="159">
        <v>163.63</v>
      </c>
    </row>
    <row r="10" spans="1:6">
      <c r="A10" s="156">
        <v>3</v>
      </c>
      <c r="B10" s="160" t="s">
        <v>150</v>
      </c>
      <c r="C10" s="147">
        <v>477</v>
      </c>
      <c r="D10" s="161" t="s">
        <v>118</v>
      </c>
      <c r="E10" s="162" t="s">
        <v>141</v>
      </c>
      <c r="F10" s="163">
        <v>1461.4</v>
      </c>
    </row>
    <row r="11" spans="1:6">
      <c r="A11" s="156">
        <v>4</v>
      </c>
      <c r="B11" s="160" t="s">
        <v>164</v>
      </c>
      <c r="C11" s="147">
        <v>492</v>
      </c>
      <c r="D11" s="161" t="s">
        <v>167</v>
      </c>
      <c r="E11" s="162" t="s">
        <v>142</v>
      </c>
      <c r="F11" s="163">
        <v>4.42</v>
      </c>
    </row>
    <row r="12" spans="1:6">
      <c r="A12" s="156">
        <v>5</v>
      </c>
      <c r="B12" s="160" t="s">
        <v>164</v>
      </c>
      <c r="C12" s="147">
        <v>488</v>
      </c>
      <c r="D12" s="161" t="s">
        <v>120</v>
      </c>
      <c r="E12" s="162" t="s">
        <v>142</v>
      </c>
      <c r="F12" s="163">
        <v>9.2100000000000009</v>
      </c>
    </row>
    <row r="13" spans="1:6">
      <c r="A13" s="156">
        <v>6</v>
      </c>
      <c r="B13" s="160" t="s">
        <v>150</v>
      </c>
      <c r="C13" s="147">
        <v>478</v>
      </c>
      <c r="D13" s="161" t="s">
        <v>143</v>
      </c>
      <c r="E13" s="164" t="s">
        <v>144</v>
      </c>
      <c r="F13" s="163">
        <v>312.60000000000002</v>
      </c>
    </row>
    <row r="14" spans="1:6">
      <c r="A14" s="156">
        <v>7</v>
      </c>
      <c r="B14" s="160" t="s">
        <v>164</v>
      </c>
      <c r="C14" s="147">
        <v>489</v>
      </c>
      <c r="D14" s="161" t="s">
        <v>145</v>
      </c>
      <c r="E14" s="162" t="s">
        <v>129</v>
      </c>
      <c r="F14" s="163">
        <v>178.5</v>
      </c>
    </row>
    <row r="15" spans="1:6">
      <c r="A15" s="156">
        <v>8</v>
      </c>
      <c r="B15" s="165" t="s">
        <v>150</v>
      </c>
      <c r="C15" s="147">
        <v>479</v>
      </c>
      <c r="D15" s="161" t="s">
        <v>131</v>
      </c>
      <c r="E15" s="162" t="s">
        <v>129</v>
      </c>
      <c r="F15" s="166">
        <v>5500</v>
      </c>
    </row>
    <row r="16" spans="1:6">
      <c r="A16" s="156">
        <v>9</v>
      </c>
      <c r="B16" s="165" t="s">
        <v>158</v>
      </c>
      <c r="C16" s="147">
        <v>37</v>
      </c>
      <c r="D16" s="161" t="s">
        <v>159</v>
      </c>
      <c r="E16" s="162" t="s">
        <v>160</v>
      </c>
      <c r="F16" s="166">
        <v>335</v>
      </c>
    </row>
    <row r="17" spans="1:6">
      <c r="A17" s="156"/>
      <c r="B17" s="165"/>
      <c r="C17" s="147"/>
      <c r="D17" s="161"/>
      <c r="E17" s="162"/>
      <c r="F17" s="166"/>
    </row>
    <row r="18" spans="1:6">
      <c r="A18" s="143"/>
      <c r="B18" s="167" t="s">
        <v>135</v>
      </c>
      <c r="C18" s="168"/>
      <c r="D18" s="9"/>
      <c r="E18" s="169"/>
      <c r="F18" s="170">
        <f>SUM(F8:F17)</f>
        <v>10620.48</v>
      </c>
    </row>
  </sheetData>
  <mergeCells count="2">
    <mergeCell ref="A5:C5"/>
    <mergeCell ref="D5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C1:G85"/>
  <sheetViews>
    <sheetView topLeftCell="C1" workbookViewId="0">
      <selection activeCell="C1" sqref="C1:G85"/>
    </sheetView>
  </sheetViews>
  <sheetFormatPr defaultRowHeight="12.75"/>
  <cols>
    <col min="1" max="2" width="0" hidden="1" customWidth="1"/>
    <col min="3" max="3" width="20.28515625" customWidth="1"/>
    <col min="4" max="4" width="12.28515625" customWidth="1"/>
    <col min="5" max="5" width="6.5703125" customWidth="1"/>
    <col min="6" max="6" width="15.28515625" customWidth="1"/>
    <col min="7" max="7" width="33" customWidth="1"/>
  </cols>
  <sheetData>
    <row r="1" spans="3:7">
      <c r="C1" s="175" t="s">
        <v>91</v>
      </c>
      <c r="D1" s="175"/>
      <c r="E1" s="175"/>
      <c r="F1" s="175"/>
      <c r="G1" s="174"/>
    </row>
    <row r="2" spans="3:7">
      <c r="C2" s="174"/>
      <c r="D2" s="174"/>
      <c r="E2" s="174"/>
      <c r="F2" s="174"/>
      <c r="G2" s="174"/>
    </row>
    <row r="3" spans="3:7">
      <c r="C3" s="175" t="s">
        <v>92</v>
      </c>
      <c r="D3" s="175"/>
      <c r="E3" s="175"/>
      <c r="F3" s="175"/>
      <c r="G3" s="175"/>
    </row>
    <row r="4" spans="3:7">
      <c r="C4" s="175" t="s">
        <v>2</v>
      </c>
      <c r="D4" s="175"/>
      <c r="E4" s="175"/>
      <c r="F4" s="175"/>
      <c r="G4" s="174"/>
    </row>
    <row r="5" spans="3:7">
      <c r="C5" s="175"/>
      <c r="D5" s="175"/>
      <c r="E5" s="175"/>
      <c r="F5" s="175"/>
      <c r="G5" s="174"/>
    </row>
    <row r="6" spans="3:7">
      <c r="C6" s="175"/>
      <c r="D6" s="176"/>
      <c r="E6" s="175"/>
      <c r="F6" s="192" t="s">
        <v>3</v>
      </c>
      <c r="G6" s="177" t="s">
        <v>168</v>
      </c>
    </row>
    <row r="7" spans="3:7">
      <c r="C7" s="174"/>
      <c r="D7" s="175"/>
      <c r="E7" s="175"/>
      <c r="F7" s="175"/>
      <c r="G7" s="174"/>
    </row>
    <row r="8" spans="3:7">
      <c r="C8" s="182" t="s">
        <v>4</v>
      </c>
      <c r="D8" s="182" t="s">
        <v>5</v>
      </c>
      <c r="E8" s="182" t="s">
        <v>6</v>
      </c>
      <c r="F8" s="182" t="s">
        <v>7</v>
      </c>
      <c r="G8" s="182" t="s">
        <v>8</v>
      </c>
    </row>
    <row r="9" spans="3:7" ht="13.5" thickBot="1">
      <c r="C9" s="183" t="s">
        <v>9</v>
      </c>
      <c r="D9" s="182"/>
      <c r="E9" s="182"/>
      <c r="F9" s="32">
        <v>1913031</v>
      </c>
      <c r="G9" s="182"/>
    </row>
    <row r="10" spans="3:7">
      <c r="C10" s="185" t="s">
        <v>10</v>
      </c>
      <c r="D10" s="77">
        <v>44826</v>
      </c>
      <c r="E10" s="76">
        <v>13</v>
      </c>
      <c r="F10" s="184">
        <v>89796</v>
      </c>
      <c r="G10" s="179" t="s">
        <v>93</v>
      </c>
    </row>
    <row r="11" spans="3:7">
      <c r="C11" s="185"/>
      <c r="D11" s="77">
        <v>44826</v>
      </c>
      <c r="E11" s="76">
        <v>14</v>
      </c>
      <c r="F11" s="184">
        <v>141676</v>
      </c>
      <c r="G11" s="179" t="s">
        <v>94</v>
      </c>
    </row>
    <row r="12" spans="3:7">
      <c r="C12" s="185"/>
      <c r="D12" s="77"/>
      <c r="E12" s="76"/>
      <c r="F12" s="184"/>
      <c r="G12" s="179"/>
    </row>
    <row r="13" spans="3:7">
      <c r="C13" s="185"/>
      <c r="D13" s="77"/>
      <c r="E13" s="179"/>
      <c r="F13" s="186"/>
      <c r="G13" s="179"/>
    </row>
    <row r="14" spans="3:7">
      <c r="C14" s="14"/>
      <c r="D14" s="77"/>
      <c r="E14" s="189"/>
      <c r="F14" s="190"/>
      <c r="G14" s="174"/>
    </row>
    <row r="15" spans="3:7">
      <c r="C15" s="14"/>
      <c r="D15" s="78"/>
      <c r="E15" s="189"/>
      <c r="F15" s="190"/>
      <c r="G15" s="179"/>
    </row>
    <row r="16" spans="3:7" ht="13.5" thickBot="1">
      <c r="C16" s="193" t="s">
        <v>13</v>
      </c>
      <c r="D16" s="196"/>
      <c r="E16" s="194"/>
      <c r="F16" s="195">
        <f>F9+F10+F11+F12+F13</f>
        <v>2144503</v>
      </c>
      <c r="G16" s="180"/>
    </row>
    <row r="17" spans="3:7">
      <c r="C17" s="187" t="s">
        <v>18</v>
      </c>
      <c r="D17" s="188"/>
      <c r="E17" s="189"/>
      <c r="F17" s="190">
        <v>128186</v>
      </c>
      <c r="G17" s="189"/>
    </row>
    <row r="18" spans="3:7">
      <c r="C18" s="178" t="s">
        <v>19</v>
      </c>
      <c r="D18" s="77">
        <v>44826</v>
      </c>
      <c r="E18" s="76">
        <v>13</v>
      </c>
      <c r="F18" s="186">
        <v>15361</v>
      </c>
      <c r="G18" s="78" t="s">
        <v>95</v>
      </c>
    </row>
    <row r="19" spans="3:7">
      <c r="C19" s="191"/>
      <c r="D19" s="189"/>
      <c r="E19" s="189"/>
      <c r="F19" s="190"/>
      <c r="G19" s="179"/>
    </row>
    <row r="20" spans="3:7" ht="13.5" thickBot="1">
      <c r="C20" s="193" t="s">
        <v>20</v>
      </c>
      <c r="D20" s="194"/>
      <c r="E20" s="194"/>
      <c r="F20" s="195">
        <f>SUM(F17:F19)</f>
        <v>143547</v>
      </c>
      <c r="G20" s="180"/>
    </row>
    <row r="21" spans="3:7">
      <c r="C21" s="187" t="s">
        <v>21</v>
      </c>
      <c r="D21" s="29"/>
      <c r="E21" s="29"/>
      <c r="F21" s="13">
        <v>0</v>
      </c>
      <c r="G21" s="30"/>
    </row>
    <row r="22" spans="3:7">
      <c r="C22" s="178" t="s">
        <v>22</v>
      </c>
      <c r="D22" s="174"/>
      <c r="E22" s="179"/>
      <c r="F22" s="186">
        <v>0</v>
      </c>
      <c r="G22" s="179"/>
    </row>
    <row r="23" spans="3:7">
      <c r="C23" s="191"/>
      <c r="D23" s="187"/>
      <c r="E23" s="187"/>
      <c r="F23" s="190"/>
      <c r="G23" s="189"/>
    </row>
    <row r="24" spans="3:7" ht="13.5" thickBot="1">
      <c r="C24" s="31" t="s">
        <v>23</v>
      </c>
      <c r="D24" s="31"/>
      <c r="E24" s="31"/>
      <c r="F24" s="32">
        <f>SUM(F21:F23)</f>
        <v>0</v>
      </c>
      <c r="G24" s="180"/>
    </row>
    <row r="25" spans="3:7">
      <c r="C25" s="187" t="s">
        <v>24</v>
      </c>
      <c r="D25" s="187"/>
      <c r="E25" s="187"/>
      <c r="F25" s="190"/>
      <c r="G25" s="189"/>
    </row>
    <row r="26" spans="3:7">
      <c r="C26" s="191" t="s">
        <v>25</v>
      </c>
      <c r="D26" s="77"/>
      <c r="E26" s="187"/>
      <c r="F26" s="190"/>
      <c r="G26" s="179"/>
    </row>
    <row r="27" spans="3:7">
      <c r="C27" s="191"/>
      <c r="D27" s="75"/>
      <c r="E27" s="187"/>
      <c r="F27" s="190"/>
      <c r="G27" s="179"/>
    </row>
    <row r="28" spans="3:7">
      <c r="C28" s="191"/>
      <c r="D28" s="75"/>
      <c r="E28" s="187"/>
      <c r="F28" s="190"/>
      <c r="G28" s="189"/>
    </row>
    <row r="29" spans="3:7" ht="13.5" thickBot="1">
      <c r="C29" s="193" t="s">
        <v>26</v>
      </c>
      <c r="D29" s="79"/>
      <c r="E29" s="193"/>
      <c r="F29" s="195">
        <f>SUM(F25:F28)</f>
        <v>0</v>
      </c>
      <c r="G29" s="180"/>
    </row>
    <row r="30" spans="3:7">
      <c r="C30" s="80" t="s">
        <v>27</v>
      </c>
      <c r="D30" s="66"/>
      <c r="E30" s="81"/>
      <c r="F30" s="13">
        <v>380</v>
      </c>
      <c r="G30" s="29"/>
    </row>
    <row r="31" spans="3:7">
      <c r="C31" s="80" t="s">
        <v>96</v>
      </c>
      <c r="D31" s="77">
        <v>44826</v>
      </c>
      <c r="E31" s="205">
        <v>44812</v>
      </c>
      <c r="F31" s="13">
        <v>20</v>
      </c>
      <c r="G31" s="179" t="s">
        <v>97</v>
      </c>
    </row>
    <row r="32" spans="3:7">
      <c r="C32" s="82"/>
      <c r="D32" s="77"/>
      <c r="E32" s="83"/>
      <c r="F32" s="84"/>
      <c r="G32" s="179"/>
    </row>
    <row r="33" spans="3:7">
      <c r="C33" s="5"/>
      <c r="D33" s="77"/>
      <c r="E33" s="5"/>
      <c r="F33" s="10"/>
      <c r="G33" s="179"/>
    </row>
    <row r="34" spans="3:7">
      <c r="C34" s="5"/>
      <c r="D34" s="78"/>
      <c r="E34" s="5"/>
      <c r="F34" s="10"/>
      <c r="G34" s="179"/>
    </row>
    <row r="35" spans="3:7">
      <c r="C35" s="37" t="s">
        <v>28</v>
      </c>
      <c r="D35" s="66"/>
      <c r="E35" s="85"/>
      <c r="F35" s="13">
        <v>0</v>
      </c>
      <c r="G35" s="179"/>
    </row>
    <row r="36" spans="3:7" ht="13.5" thickBot="1">
      <c r="C36" s="194" t="s">
        <v>30</v>
      </c>
      <c r="D36" s="35"/>
      <c r="E36" s="193"/>
      <c r="F36" s="195">
        <f>SUM(F30:F35)</f>
        <v>400</v>
      </c>
      <c r="G36" s="36"/>
    </row>
    <row r="37" spans="3:7">
      <c r="C37" s="29" t="s">
        <v>31</v>
      </c>
      <c r="D37" s="29"/>
      <c r="E37" s="29"/>
      <c r="F37" s="13">
        <v>347752</v>
      </c>
      <c r="G37" s="29"/>
    </row>
    <row r="38" spans="3:7">
      <c r="C38" s="73" t="s">
        <v>32</v>
      </c>
      <c r="D38" s="77"/>
      <c r="E38" s="181"/>
      <c r="F38" s="186">
        <v>0</v>
      </c>
      <c r="G38" s="78"/>
    </row>
    <row r="39" spans="3:7">
      <c r="C39" s="86"/>
      <c r="D39" s="77">
        <v>44826</v>
      </c>
      <c r="E39" s="76">
        <v>13</v>
      </c>
      <c r="F39" s="190">
        <v>61613</v>
      </c>
      <c r="G39" s="179" t="s">
        <v>98</v>
      </c>
    </row>
    <row r="40" spans="3:7">
      <c r="C40" s="86"/>
      <c r="D40" s="77">
        <v>44826</v>
      </c>
      <c r="E40" s="187">
        <v>22</v>
      </c>
      <c r="F40" s="190">
        <v>-19784</v>
      </c>
      <c r="G40" s="179" t="s">
        <v>99</v>
      </c>
    </row>
    <row r="41" spans="3:7">
      <c r="C41" s="73"/>
      <c r="D41" s="78"/>
      <c r="E41" s="187"/>
      <c r="F41" s="190"/>
      <c r="G41" s="87"/>
    </row>
    <row r="42" spans="3:7" ht="13.5" thickBot="1">
      <c r="C42" s="193" t="s">
        <v>34</v>
      </c>
      <c r="D42" s="193"/>
      <c r="E42" s="193"/>
      <c r="F42" s="195">
        <f>SUM(F37:F41)</f>
        <v>389581</v>
      </c>
      <c r="G42" s="39"/>
    </row>
    <row r="43" spans="3:7">
      <c r="C43" s="29" t="s">
        <v>35</v>
      </c>
      <c r="D43" s="77"/>
      <c r="E43" s="29"/>
      <c r="F43" s="13">
        <v>277699</v>
      </c>
      <c r="G43" s="29"/>
    </row>
    <row r="44" spans="3:7">
      <c r="C44" s="33" t="s">
        <v>36</v>
      </c>
      <c r="D44" s="77">
        <v>44826</v>
      </c>
      <c r="E44" s="76">
        <v>13</v>
      </c>
      <c r="F44" s="186">
        <v>32340</v>
      </c>
      <c r="G44" s="179" t="s">
        <v>98</v>
      </c>
    </row>
    <row r="45" spans="3:7">
      <c r="C45" s="178"/>
      <c r="D45" s="77">
        <v>44826</v>
      </c>
      <c r="E45" s="181">
        <v>14</v>
      </c>
      <c r="F45" s="186">
        <v>2340</v>
      </c>
      <c r="G45" s="179" t="s">
        <v>100</v>
      </c>
    </row>
    <row r="46" spans="3:7" ht="13.5" thickBot="1">
      <c r="C46" s="191"/>
      <c r="D46" s="75"/>
      <c r="E46" s="187"/>
      <c r="F46" s="190"/>
      <c r="G46" s="50"/>
    </row>
    <row r="47" spans="3:7" ht="13.5" thickBot="1">
      <c r="C47" s="88" t="s">
        <v>39</v>
      </c>
      <c r="D47" s="89"/>
      <c r="E47" s="89"/>
      <c r="F47" s="90">
        <f>SUM(F43:F46)</f>
        <v>312379</v>
      </c>
      <c r="G47" s="91"/>
    </row>
    <row r="48" spans="3:7">
      <c r="C48" s="29" t="s">
        <v>45</v>
      </c>
      <c r="D48" s="77"/>
      <c r="E48" s="29"/>
      <c r="F48" s="13">
        <v>532.22</v>
      </c>
      <c r="G48" s="29"/>
    </row>
    <row r="49" spans="3:7">
      <c r="C49" s="33" t="s">
        <v>46</v>
      </c>
      <c r="D49" s="77"/>
      <c r="E49" s="76">
        <v>0</v>
      </c>
      <c r="F49" s="186">
        <v>0</v>
      </c>
      <c r="G49" s="179" t="s">
        <v>101</v>
      </c>
    </row>
    <row r="50" spans="3:7">
      <c r="C50" s="178"/>
      <c r="D50" s="77"/>
      <c r="E50" s="181"/>
      <c r="F50" s="186"/>
      <c r="G50" s="179"/>
    </row>
    <row r="51" spans="3:7" ht="13.5" thickBot="1">
      <c r="C51" s="191"/>
      <c r="D51" s="75"/>
      <c r="E51" s="187"/>
      <c r="F51" s="190"/>
      <c r="G51" s="50"/>
    </row>
    <row r="52" spans="3:7" ht="13.5" thickBot="1">
      <c r="C52" s="88" t="s">
        <v>48</v>
      </c>
      <c r="D52" s="92"/>
      <c r="E52" s="92"/>
      <c r="F52" s="93">
        <f>SUM(F48:F51)</f>
        <v>532.22</v>
      </c>
      <c r="G52" s="91"/>
    </row>
    <row r="53" spans="3:7">
      <c r="C53" s="94" t="s">
        <v>49</v>
      </c>
      <c r="D53" s="95"/>
      <c r="E53" s="95"/>
      <c r="F53" s="96">
        <v>33780</v>
      </c>
      <c r="G53" s="97"/>
    </row>
    <row r="54" spans="3:7">
      <c r="C54" s="98"/>
      <c r="D54" s="77">
        <v>44826</v>
      </c>
      <c r="E54" s="98">
        <v>13</v>
      </c>
      <c r="F54" s="99">
        <v>11297</v>
      </c>
      <c r="G54" s="100" t="s">
        <v>102</v>
      </c>
    </row>
    <row r="55" spans="3:7">
      <c r="C55" s="95"/>
      <c r="D55" s="77">
        <v>44826</v>
      </c>
      <c r="E55" s="95">
        <v>11</v>
      </c>
      <c r="F55" s="96">
        <v>402</v>
      </c>
      <c r="G55" s="101" t="s">
        <v>103</v>
      </c>
    </row>
    <row r="56" spans="3:7">
      <c r="C56" s="98"/>
      <c r="D56" s="77">
        <v>44826</v>
      </c>
      <c r="E56" s="98">
        <v>20</v>
      </c>
      <c r="F56" s="99">
        <v>285</v>
      </c>
      <c r="G56" s="100" t="s">
        <v>102</v>
      </c>
    </row>
    <row r="57" spans="3:7">
      <c r="C57" s="98"/>
      <c r="D57" s="77"/>
      <c r="E57" s="98">
        <v>26</v>
      </c>
      <c r="F57" s="99">
        <v>1437</v>
      </c>
      <c r="G57" s="100" t="s">
        <v>102</v>
      </c>
    </row>
    <row r="58" spans="3:7" ht="13.5" thickBot="1">
      <c r="C58" s="102"/>
      <c r="D58" s="77"/>
      <c r="E58" s="103">
        <v>29</v>
      </c>
      <c r="F58" s="104">
        <v>630</v>
      </c>
      <c r="G58" s="100" t="s">
        <v>102</v>
      </c>
    </row>
    <row r="59" spans="3:7" ht="13.5" thickBot="1">
      <c r="C59" s="52" t="s">
        <v>53</v>
      </c>
      <c r="D59" s="53"/>
      <c r="E59" s="53"/>
      <c r="F59" s="54">
        <f>F53+F54+F55+F56+F57+F58</f>
        <v>47831</v>
      </c>
      <c r="G59" s="105"/>
    </row>
    <row r="60" spans="3:7">
      <c r="C60" s="66" t="s">
        <v>58</v>
      </c>
      <c r="D60" s="66"/>
      <c r="E60" s="66"/>
      <c r="F60" s="67">
        <v>933</v>
      </c>
      <c r="G60" s="66"/>
    </row>
    <row r="61" spans="3:7">
      <c r="C61" s="69" t="s">
        <v>59</v>
      </c>
      <c r="D61" s="77"/>
      <c r="E61" s="29"/>
      <c r="F61" s="13">
        <v>0</v>
      </c>
      <c r="G61" s="12" t="s">
        <v>104</v>
      </c>
    </row>
    <row r="62" spans="3:7">
      <c r="C62" s="178"/>
      <c r="D62" s="181"/>
      <c r="E62" s="181"/>
      <c r="F62" s="186"/>
      <c r="G62" s="179"/>
    </row>
    <row r="63" spans="3:7" ht="13.5" thickBot="1">
      <c r="C63" s="193" t="s">
        <v>61</v>
      </c>
      <c r="D63" s="193"/>
      <c r="E63" s="193"/>
      <c r="F63" s="195">
        <f>SUM(F60:F62)</f>
        <v>933</v>
      </c>
      <c r="G63" s="36"/>
    </row>
    <row r="64" spans="3:7">
      <c r="C64" s="29" t="s">
        <v>62</v>
      </c>
      <c r="D64" s="29"/>
      <c r="E64" s="29"/>
      <c r="F64" s="13">
        <v>30</v>
      </c>
      <c r="G64" s="30"/>
    </row>
    <row r="65" spans="3:7">
      <c r="C65" s="178" t="s">
        <v>63</v>
      </c>
      <c r="D65" s="77"/>
      <c r="E65" s="181"/>
      <c r="F65" s="13">
        <v>0</v>
      </c>
      <c r="G65" s="179" t="s">
        <v>105</v>
      </c>
    </row>
    <row r="66" spans="3:7">
      <c r="C66" s="178"/>
      <c r="D66" s="181"/>
      <c r="E66" s="181"/>
      <c r="F66" s="13"/>
      <c r="G66" s="179"/>
    </row>
    <row r="67" spans="3:7" ht="13.5" thickBot="1">
      <c r="C67" s="193" t="s">
        <v>65</v>
      </c>
      <c r="D67" s="193"/>
      <c r="E67" s="193"/>
      <c r="F67" s="195">
        <f>SUM(F64:F66)</f>
        <v>30</v>
      </c>
      <c r="G67" s="36"/>
    </row>
    <row r="68" spans="3:7">
      <c r="C68" s="70" t="s">
        <v>66</v>
      </c>
      <c r="D68" s="70"/>
      <c r="E68" s="70"/>
      <c r="F68" s="71">
        <v>307</v>
      </c>
      <c r="G68" s="72"/>
    </row>
    <row r="69" spans="3:7">
      <c r="C69" s="69" t="s">
        <v>67</v>
      </c>
      <c r="D69" s="77"/>
      <c r="E69" s="181"/>
      <c r="F69" s="13">
        <v>0</v>
      </c>
      <c r="G69" s="179" t="s">
        <v>106</v>
      </c>
    </row>
    <row r="70" spans="3:7">
      <c r="C70" s="69"/>
      <c r="D70" s="181"/>
      <c r="E70" s="181"/>
      <c r="F70" s="13"/>
      <c r="G70" s="179"/>
    </row>
    <row r="71" spans="3:7" ht="13.5" thickBot="1">
      <c r="C71" s="193" t="s">
        <v>69</v>
      </c>
      <c r="D71" s="193"/>
      <c r="E71" s="193"/>
      <c r="F71" s="195">
        <f>SUM(F68:F70)</f>
        <v>307</v>
      </c>
      <c r="G71" s="36"/>
    </row>
    <row r="72" spans="3:7">
      <c r="C72" s="29" t="s">
        <v>70</v>
      </c>
      <c r="D72" s="181"/>
      <c r="E72" s="29"/>
      <c r="F72" s="13">
        <v>9</v>
      </c>
      <c r="G72" s="30"/>
    </row>
    <row r="73" spans="3:7">
      <c r="C73" s="178" t="s">
        <v>71</v>
      </c>
      <c r="D73" s="77"/>
      <c r="E73" s="181"/>
      <c r="F73" s="186"/>
      <c r="G73" s="179" t="s">
        <v>107</v>
      </c>
    </row>
    <row r="74" spans="3:7">
      <c r="C74" s="178"/>
      <c r="D74" s="173"/>
      <c r="E74" s="181"/>
      <c r="F74" s="186"/>
      <c r="G74" s="179"/>
    </row>
    <row r="75" spans="3:7" ht="13.5" thickBot="1">
      <c r="C75" s="106" t="s">
        <v>72</v>
      </c>
      <c r="D75" s="106"/>
      <c r="E75" s="106"/>
      <c r="F75" s="107">
        <f>SUM(F72:F74)</f>
        <v>9</v>
      </c>
      <c r="G75" s="41"/>
    </row>
    <row r="76" spans="3:7">
      <c r="C76" s="108" t="s">
        <v>73</v>
      </c>
      <c r="D76" s="109"/>
      <c r="E76" s="109"/>
      <c r="F76" s="110">
        <v>50</v>
      </c>
      <c r="G76" s="111"/>
    </row>
    <row r="77" spans="3:7">
      <c r="C77" s="112" t="s">
        <v>74</v>
      </c>
      <c r="D77" s="77"/>
      <c r="E77" s="5"/>
      <c r="F77" s="10"/>
      <c r="G77" s="113" t="s">
        <v>108</v>
      </c>
    </row>
    <row r="78" spans="3:7">
      <c r="C78" s="112"/>
      <c r="D78" s="78"/>
      <c r="E78" s="5">
        <v>0</v>
      </c>
      <c r="F78" s="10">
        <v>0</v>
      </c>
      <c r="G78" s="113"/>
    </row>
    <row r="79" spans="3:7" ht="13.5" thickBot="1">
      <c r="C79" s="114" t="s">
        <v>76</v>
      </c>
      <c r="D79" s="115"/>
      <c r="E79" s="115"/>
      <c r="F79" s="116">
        <f>SUM(F76:F78)</f>
        <v>50</v>
      </c>
      <c r="G79" s="117"/>
    </row>
    <row r="80" spans="3:7">
      <c r="C80" s="108" t="s">
        <v>77</v>
      </c>
      <c r="D80" s="109"/>
      <c r="E80" s="109"/>
      <c r="F80" s="110">
        <v>52294</v>
      </c>
      <c r="G80" s="111"/>
    </row>
    <row r="81" spans="3:7">
      <c r="C81" s="112" t="s">
        <v>78</v>
      </c>
      <c r="D81" s="77"/>
      <c r="E81" s="76"/>
      <c r="F81" s="10">
        <v>0</v>
      </c>
      <c r="G81" s="118"/>
    </row>
    <row r="82" spans="3:7">
      <c r="C82" s="112"/>
      <c r="D82" s="77">
        <v>44826</v>
      </c>
      <c r="E82" s="5">
        <v>14</v>
      </c>
      <c r="F82" s="10">
        <v>7006</v>
      </c>
      <c r="G82" s="118" t="s">
        <v>109</v>
      </c>
    </row>
    <row r="83" spans="3:7">
      <c r="C83" s="119"/>
      <c r="D83" s="77"/>
      <c r="E83" s="120"/>
      <c r="F83" s="121"/>
      <c r="G83" s="122"/>
    </row>
    <row r="84" spans="3:7" ht="13.5" thickBot="1">
      <c r="C84" s="114" t="s">
        <v>80</v>
      </c>
      <c r="D84" s="115"/>
      <c r="E84" s="115"/>
      <c r="F84" s="116">
        <f>SUM(F80:F83)</f>
        <v>59300</v>
      </c>
      <c r="G84" s="117"/>
    </row>
    <row r="85" spans="3:7">
      <c r="C85" s="174"/>
      <c r="D85" s="174"/>
      <c r="E85" s="174"/>
      <c r="F85" s="123">
        <f>F16+F20+F36+F42+F47+F59+F63+F67+F71+F75+F79+F82</f>
        <v>3046576</v>
      </c>
      <c r="G85" s="174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C1:G84"/>
  <sheetViews>
    <sheetView topLeftCell="C1" workbookViewId="0">
      <selection activeCell="C1" sqref="C1:G84"/>
    </sheetView>
  </sheetViews>
  <sheetFormatPr defaultRowHeight="12.75"/>
  <cols>
    <col min="1" max="2" width="0" hidden="1" customWidth="1"/>
    <col min="3" max="3" width="20.28515625" customWidth="1"/>
    <col min="4" max="4" width="12.28515625" customWidth="1"/>
    <col min="5" max="5" width="6.5703125" customWidth="1"/>
    <col min="6" max="6" width="15.28515625" customWidth="1"/>
    <col min="7" max="7" width="33.7109375" customWidth="1"/>
  </cols>
  <sheetData>
    <row r="1" spans="3:7">
      <c r="C1" s="175" t="s">
        <v>0</v>
      </c>
      <c r="D1" s="175"/>
      <c r="E1" s="175"/>
      <c r="F1" s="175"/>
      <c r="G1" s="174"/>
    </row>
    <row r="2" spans="3:7">
      <c r="C2" s="174"/>
      <c r="D2" s="174"/>
      <c r="E2" s="174"/>
      <c r="F2" s="174"/>
      <c r="G2" s="174"/>
    </row>
    <row r="3" spans="3:7">
      <c r="C3" s="175" t="s">
        <v>1</v>
      </c>
      <c r="D3" s="175"/>
      <c r="E3" s="175"/>
      <c r="F3" s="175"/>
      <c r="G3" s="175"/>
    </row>
    <row r="4" spans="3:7">
      <c r="C4" s="175" t="s">
        <v>2</v>
      </c>
      <c r="D4" s="175"/>
      <c r="E4" s="175"/>
      <c r="F4" s="175"/>
      <c r="G4" s="174"/>
    </row>
    <row r="5" spans="3:7">
      <c r="C5" s="175"/>
      <c r="D5" s="175"/>
      <c r="E5" s="175"/>
      <c r="F5" s="175"/>
      <c r="G5" s="174"/>
    </row>
    <row r="6" spans="3:7">
      <c r="C6" s="175"/>
      <c r="D6" s="176"/>
      <c r="E6" s="175"/>
      <c r="F6" s="192" t="s">
        <v>3</v>
      </c>
      <c r="G6" s="177" t="s">
        <v>168</v>
      </c>
    </row>
    <row r="7" spans="3:7">
      <c r="C7" s="174"/>
      <c r="D7" s="175"/>
      <c r="E7" s="175"/>
      <c r="F7" s="175"/>
      <c r="G7" s="174"/>
    </row>
    <row r="8" spans="3:7">
      <c r="C8" s="1" t="s">
        <v>4</v>
      </c>
      <c r="D8" s="1" t="s">
        <v>5</v>
      </c>
      <c r="E8" s="1" t="s">
        <v>6</v>
      </c>
      <c r="F8" s="1" t="s">
        <v>7</v>
      </c>
      <c r="G8" s="1" t="s">
        <v>8</v>
      </c>
    </row>
    <row r="9" spans="3:7">
      <c r="C9" s="2" t="s">
        <v>9</v>
      </c>
      <c r="D9" s="1"/>
      <c r="E9" s="1"/>
      <c r="F9" s="3">
        <v>1681740</v>
      </c>
      <c r="G9" s="1"/>
    </row>
    <row r="10" spans="3:7">
      <c r="C10" s="4"/>
      <c r="D10" s="5"/>
      <c r="E10" s="6"/>
      <c r="F10" s="7"/>
      <c r="G10" s="4"/>
    </row>
    <row r="11" spans="3:7">
      <c r="C11" s="4" t="s">
        <v>10</v>
      </c>
      <c r="D11" s="8">
        <v>44826</v>
      </c>
      <c r="E11" s="9">
        <v>13</v>
      </c>
      <c r="F11" s="10">
        <v>101592</v>
      </c>
      <c r="G11" s="9" t="s">
        <v>11</v>
      </c>
    </row>
    <row r="12" spans="3:7">
      <c r="C12" s="11"/>
      <c r="D12" s="8">
        <v>44826</v>
      </c>
      <c r="E12" s="12">
        <v>14</v>
      </c>
      <c r="F12" s="13">
        <v>117863</v>
      </c>
      <c r="G12" s="12" t="s">
        <v>12</v>
      </c>
    </row>
    <row r="13" spans="3:7">
      <c r="C13" s="185"/>
      <c r="D13" s="187"/>
      <c r="E13" s="179"/>
      <c r="F13" s="186"/>
      <c r="G13" s="12"/>
    </row>
    <row r="14" spans="3:7">
      <c r="C14" s="14"/>
      <c r="D14" s="187"/>
      <c r="E14" s="189"/>
      <c r="F14" s="190"/>
      <c r="G14" s="12"/>
    </row>
    <row r="15" spans="3:7" ht="13.5" thickBot="1">
      <c r="C15" s="15" t="s">
        <v>13</v>
      </c>
      <c r="D15" s="16"/>
      <c r="E15" s="15"/>
      <c r="F15" s="17">
        <f>F9+F10+F11+F12+F13+F14</f>
        <v>1901195</v>
      </c>
      <c r="G15" s="180"/>
    </row>
    <row r="16" spans="3:7">
      <c r="C16" s="187" t="s">
        <v>14</v>
      </c>
      <c r="D16" s="188"/>
      <c r="E16" s="189"/>
      <c r="F16" s="190">
        <v>8064</v>
      </c>
      <c r="G16" s="189"/>
    </row>
    <row r="17" spans="3:7">
      <c r="C17" s="18" t="s">
        <v>15</v>
      </c>
      <c r="D17" s="8">
        <v>44826</v>
      </c>
      <c r="E17" s="189">
        <v>13</v>
      </c>
      <c r="F17" s="190">
        <v>1008</v>
      </c>
      <c r="G17" s="179" t="s">
        <v>16</v>
      </c>
    </row>
    <row r="18" spans="3:7">
      <c r="C18" s="19" t="s">
        <v>17</v>
      </c>
      <c r="D18" s="20"/>
      <c r="E18" s="19"/>
      <c r="F18" s="21">
        <f>F16+F17</f>
        <v>9072</v>
      </c>
      <c r="G18" s="189"/>
    </row>
    <row r="19" spans="3:7">
      <c r="C19" s="22" t="s">
        <v>18</v>
      </c>
      <c r="D19" s="188"/>
      <c r="E19" s="23"/>
      <c r="F19" s="24">
        <v>79732</v>
      </c>
      <c r="G19" s="23"/>
    </row>
    <row r="20" spans="3:7">
      <c r="C20" s="178" t="s">
        <v>19</v>
      </c>
      <c r="D20" s="8">
        <v>44826</v>
      </c>
      <c r="E20" s="179">
        <v>13</v>
      </c>
      <c r="F20" s="186">
        <v>9055</v>
      </c>
      <c r="G20" s="179" t="s">
        <v>16</v>
      </c>
    </row>
    <row r="21" spans="3:7">
      <c r="C21" s="25" t="s">
        <v>20</v>
      </c>
      <c r="D21" s="25"/>
      <c r="E21" s="25"/>
      <c r="F21" s="26">
        <f>F19+F20</f>
        <v>88787</v>
      </c>
      <c r="G21" s="27"/>
    </row>
    <row r="22" spans="3:7">
      <c r="C22" s="28" t="s">
        <v>21</v>
      </c>
      <c r="D22" s="29"/>
      <c r="E22" s="29"/>
      <c r="F22" s="13">
        <v>0</v>
      </c>
      <c r="G22" s="30"/>
    </row>
    <row r="23" spans="3:7">
      <c r="C23" s="178" t="s">
        <v>22</v>
      </c>
      <c r="D23" s="5"/>
      <c r="E23" s="179">
        <v>0</v>
      </c>
      <c r="F23" s="186">
        <v>0</v>
      </c>
      <c r="G23" s="179"/>
    </row>
    <row r="24" spans="3:7" ht="13.5" thickBot="1">
      <c r="C24" s="31" t="s">
        <v>23</v>
      </c>
      <c r="D24" s="31"/>
      <c r="E24" s="31"/>
      <c r="F24" s="32">
        <f>SUM(F22:F23)</f>
        <v>0</v>
      </c>
      <c r="G24" s="180"/>
    </row>
    <row r="25" spans="3:7">
      <c r="C25" s="187" t="s">
        <v>24</v>
      </c>
      <c r="D25" s="187"/>
      <c r="E25" s="187"/>
      <c r="F25" s="190">
        <v>0</v>
      </c>
      <c r="G25" s="189"/>
    </row>
    <row r="26" spans="3:7">
      <c r="C26" s="191" t="s">
        <v>25</v>
      </c>
      <c r="D26" s="181"/>
      <c r="E26" s="187"/>
      <c r="F26" s="190">
        <v>0</v>
      </c>
      <c r="G26" s="179"/>
    </row>
    <row r="27" spans="3:7" ht="13.5" thickBot="1">
      <c r="C27" s="31" t="s">
        <v>26</v>
      </c>
      <c r="D27" s="31"/>
      <c r="E27" s="31"/>
      <c r="F27" s="32">
        <f>SUM(F25:F26)</f>
        <v>0</v>
      </c>
      <c r="G27" s="180"/>
    </row>
    <row r="28" spans="3:7">
      <c r="C28" s="29" t="s">
        <v>27</v>
      </c>
      <c r="D28" s="28"/>
      <c r="E28" s="29"/>
      <c r="F28" s="13">
        <v>200</v>
      </c>
      <c r="G28" s="29"/>
    </row>
    <row r="29" spans="3:7">
      <c r="C29" s="33" t="s">
        <v>28</v>
      </c>
      <c r="D29" s="8"/>
      <c r="E29" s="34">
        <v>0</v>
      </c>
      <c r="F29" s="186">
        <v>0</v>
      </c>
      <c r="G29" s="179" t="s">
        <v>29</v>
      </c>
    </row>
    <row r="30" spans="3:7" ht="13.5" thickBot="1">
      <c r="C30" s="194" t="s">
        <v>30</v>
      </c>
      <c r="D30" s="35"/>
      <c r="E30" s="193"/>
      <c r="F30" s="17">
        <f>F28+F29</f>
        <v>200</v>
      </c>
      <c r="G30" s="36"/>
    </row>
    <row r="31" spans="3:7">
      <c r="C31" s="29" t="s">
        <v>31</v>
      </c>
      <c r="D31" s="28"/>
      <c r="E31" s="29"/>
      <c r="F31" s="13">
        <v>262362</v>
      </c>
      <c r="G31" s="29"/>
    </row>
    <row r="32" spans="3:7">
      <c r="C32" s="37" t="s">
        <v>32</v>
      </c>
      <c r="D32" s="8">
        <v>44826</v>
      </c>
      <c r="E32" s="38">
        <v>13</v>
      </c>
      <c r="F32" s="186">
        <v>24696</v>
      </c>
      <c r="G32" s="179" t="s">
        <v>16</v>
      </c>
    </row>
    <row r="33" spans="3:7">
      <c r="C33" s="37"/>
      <c r="D33" s="8">
        <v>44826</v>
      </c>
      <c r="E33" s="34">
        <v>14</v>
      </c>
      <c r="F33" s="190">
        <v>775</v>
      </c>
      <c r="G33" s="179" t="s">
        <v>33</v>
      </c>
    </row>
    <row r="34" spans="3:7">
      <c r="C34" s="37"/>
      <c r="D34" s="8"/>
      <c r="E34" s="34"/>
      <c r="F34" s="190"/>
      <c r="G34" s="179"/>
    </row>
    <row r="35" spans="3:7">
      <c r="C35" s="37"/>
      <c r="D35" s="8"/>
      <c r="E35" s="187"/>
      <c r="F35" s="190"/>
      <c r="G35" s="179"/>
    </row>
    <row r="36" spans="3:7">
      <c r="C36" s="178"/>
      <c r="D36" s="8"/>
      <c r="E36" s="187"/>
      <c r="F36" s="190"/>
      <c r="G36" s="179"/>
    </row>
    <row r="37" spans="3:7" ht="13.5" thickBot="1">
      <c r="C37" s="15" t="s">
        <v>34</v>
      </c>
      <c r="D37" s="15"/>
      <c r="E37" s="15"/>
      <c r="F37" s="17">
        <f>SUM(F31:F36)</f>
        <v>287833</v>
      </c>
      <c r="G37" s="39"/>
    </row>
    <row r="38" spans="3:7">
      <c r="C38" s="29" t="s">
        <v>35</v>
      </c>
      <c r="D38" s="29"/>
      <c r="E38" s="29"/>
      <c r="F38" s="13">
        <v>335870</v>
      </c>
      <c r="G38" s="29"/>
    </row>
    <row r="39" spans="3:7">
      <c r="C39" s="178" t="s">
        <v>36</v>
      </c>
      <c r="D39" s="8">
        <v>44826</v>
      </c>
      <c r="E39" s="181">
        <v>13</v>
      </c>
      <c r="F39" s="40">
        <v>33720</v>
      </c>
      <c r="G39" s="179" t="s">
        <v>37</v>
      </c>
    </row>
    <row r="40" spans="3:7">
      <c r="C40" s="178"/>
      <c r="D40" s="8">
        <v>44826</v>
      </c>
      <c r="E40" s="181">
        <v>14</v>
      </c>
      <c r="F40" s="186">
        <v>5100</v>
      </c>
      <c r="G40" s="179" t="s">
        <v>38</v>
      </c>
    </row>
    <row r="41" spans="3:7">
      <c r="C41" s="191"/>
      <c r="D41" s="187"/>
      <c r="E41" s="187"/>
      <c r="F41" s="190"/>
      <c r="G41" s="179"/>
    </row>
    <row r="42" spans="3:7">
      <c r="C42" s="19" t="s">
        <v>39</v>
      </c>
      <c r="D42" s="19"/>
      <c r="E42" s="19"/>
      <c r="F42" s="21">
        <f>SUM(F38:F41)</f>
        <v>374690</v>
      </c>
      <c r="G42" s="41"/>
    </row>
    <row r="43" spans="3:7">
      <c r="C43" s="5" t="s">
        <v>40</v>
      </c>
      <c r="D43" s="5"/>
      <c r="E43" s="5"/>
      <c r="F43" s="10">
        <v>77207</v>
      </c>
      <c r="G43" s="42"/>
    </row>
    <row r="44" spans="3:7">
      <c r="C44" s="43" t="s">
        <v>41</v>
      </c>
      <c r="D44" s="8">
        <v>44826</v>
      </c>
      <c r="E44" s="5">
        <v>13</v>
      </c>
      <c r="F44" s="10">
        <v>8334</v>
      </c>
      <c r="G44" s="179" t="s">
        <v>42</v>
      </c>
    </row>
    <row r="45" spans="3:7">
      <c r="C45" s="5"/>
      <c r="D45" s="8">
        <v>44826</v>
      </c>
      <c r="E45" s="5">
        <v>14</v>
      </c>
      <c r="F45" s="10">
        <v>1256</v>
      </c>
      <c r="G45" s="179" t="s">
        <v>43</v>
      </c>
    </row>
    <row r="46" spans="3:7">
      <c r="C46" s="5"/>
      <c r="D46" s="187"/>
      <c r="E46" s="5"/>
      <c r="F46" s="10"/>
      <c r="G46" s="179"/>
    </row>
    <row r="47" spans="3:7">
      <c r="C47" s="44" t="s">
        <v>44</v>
      </c>
      <c r="D47" s="44"/>
      <c r="E47" s="44"/>
      <c r="F47" s="45">
        <f>SUM(F43:F46)</f>
        <v>86797</v>
      </c>
      <c r="G47" s="42"/>
    </row>
    <row r="48" spans="3:7">
      <c r="C48" s="43"/>
      <c r="D48" s="43"/>
      <c r="E48" s="43"/>
      <c r="F48" s="46"/>
      <c r="G48" s="42"/>
    </row>
    <row r="49" spans="3:7">
      <c r="C49" s="5" t="s">
        <v>45</v>
      </c>
      <c r="D49" s="43"/>
      <c r="E49" s="43"/>
      <c r="F49" s="46">
        <v>12472.58</v>
      </c>
      <c r="G49" s="42"/>
    </row>
    <row r="50" spans="3:7">
      <c r="C50" s="47" t="s">
        <v>46</v>
      </c>
      <c r="D50" s="8">
        <v>44826</v>
      </c>
      <c r="E50" s="48">
        <v>13</v>
      </c>
      <c r="F50" s="49">
        <v>1588</v>
      </c>
      <c r="G50" s="50" t="s">
        <v>47</v>
      </c>
    </row>
    <row r="51" spans="3:7" ht="13.5" thickBot="1">
      <c r="C51" s="51"/>
      <c r="D51" s="8"/>
      <c r="E51" s="48"/>
      <c r="F51" s="49"/>
      <c r="G51" s="50"/>
    </row>
    <row r="52" spans="3:7" ht="13.5" thickBot="1">
      <c r="C52" s="52" t="s">
        <v>48</v>
      </c>
      <c r="D52" s="53"/>
      <c r="E52" s="53"/>
      <c r="F52" s="54">
        <f>F49+F50+F51</f>
        <v>14060.58</v>
      </c>
      <c r="G52" s="55"/>
    </row>
    <row r="53" spans="3:7">
      <c r="C53" s="5" t="s">
        <v>49</v>
      </c>
      <c r="D53" s="56"/>
      <c r="E53" s="56"/>
      <c r="F53" s="57">
        <v>27555</v>
      </c>
      <c r="G53" s="58"/>
    </row>
    <row r="54" spans="3:7">
      <c r="C54" s="43" t="s">
        <v>50</v>
      </c>
      <c r="D54" s="8">
        <v>44826</v>
      </c>
      <c r="E54" s="43">
        <v>13</v>
      </c>
      <c r="F54" s="46">
        <v>4099</v>
      </c>
      <c r="G54" s="42" t="s">
        <v>51</v>
      </c>
    </row>
    <row r="55" spans="3:7">
      <c r="C55" s="43"/>
      <c r="D55" s="8">
        <v>44826</v>
      </c>
      <c r="E55" s="43">
        <v>14</v>
      </c>
      <c r="F55" s="46">
        <v>479</v>
      </c>
      <c r="G55" s="42" t="s">
        <v>52</v>
      </c>
    </row>
    <row r="56" spans="3:7">
      <c r="C56" s="43"/>
      <c r="D56" s="8"/>
      <c r="E56" s="43">
        <v>20</v>
      </c>
      <c r="F56" s="46">
        <v>329</v>
      </c>
      <c r="G56" s="42" t="s">
        <v>51</v>
      </c>
    </row>
    <row r="57" spans="3:7" ht="13.5" thickBot="1">
      <c r="C57" s="59"/>
      <c r="D57" s="8"/>
      <c r="E57" s="48">
        <v>26</v>
      </c>
      <c r="F57" s="49">
        <v>1450</v>
      </c>
      <c r="G57" s="42" t="s">
        <v>51</v>
      </c>
    </row>
    <row r="58" spans="3:7" ht="13.5" thickBot="1">
      <c r="C58" s="52" t="s">
        <v>53</v>
      </c>
      <c r="D58" s="60"/>
      <c r="E58" s="60"/>
      <c r="F58" s="61">
        <f>F53+F54+F55+F56+F57</f>
        <v>33912</v>
      </c>
      <c r="G58" s="50"/>
    </row>
    <row r="59" spans="3:7" ht="13.5" thickBot="1">
      <c r="C59" s="62" t="s">
        <v>54</v>
      </c>
      <c r="D59" s="63"/>
      <c r="E59" s="64"/>
      <c r="F59" s="65">
        <v>5204</v>
      </c>
      <c r="G59" s="55"/>
    </row>
    <row r="60" spans="3:7">
      <c r="C60" s="66" t="s">
        <v>55</v>
      </c>
      <c r="D60" s="8">
        <v>44826</v>
      </c>
      <c r="E60" s="66">
        <v>20</v>
      </c>
      <c r="F60" s="67">
        <v>268</v>
      </c>
      <c r="G60" s="58" t="s">
        <v>56</v>
      </c>
    </row>
    <row r="61" spans="3:7">
      <c r="C61" s="68"/>
      <c r="D61" s="8"/>
      <c r="E61" s="5"/>
      <c r="F61" s="10"/>
      <c r="G61" s="58" t="s">
        <v>56</v>
      </c>
    </row>
    <row r="62" spans="3:7" ht="13.5" thickBot="1">
      <c r="C62" s="15" t="s">
        <v>57</v>
      </c>
      <c r="D62" s="44"/>
      <c r="E62" s="44"/>
      <c r="F62" s="45">
        <f>F59+F60+F61</f>
        <v>5472</v>
      </c>
      <c r="G62" s="42"/>
    </row>
    <row r="63" spans="3:7">
      <c r="C63" s="5" t="s">
        <v>58</v>
      </c>
      <c r="D63" s="5"/>
      <c r="E63" s="5"/>
      <c r="F63" s="10"/>
      <c r="G63" s="5"/>
    </row>
    <row r="64" spans="3:7">
      <c r="C64" s="69" t="s">
        <v>59</v>
      </c>
      <c r="D64" s="181"/>
      <c r="E64" s="29">
        <v>0</v>
      </c>
      <c r="F64" s="13">
        <v>0</v>
      </c>
      <c r="G64" s="12" t="s">
        <v>60</v>
      </c>
    </row>
    <row r="65" spans="3:7" ht="13.5" thickBot="1">
      <c r="C65" s="15" t="s">
        <v>61</v>
      </c>
      <c r="D65" s="15"/>
      <c r="E65" s="15"/>
      <c r="F65" s="17">
        <f>SUM(F63:F64)</f>
        <v>0</v>
      </c>
      <c r="G65" s="36"/>
    </row>
    <row r="66" spans="3:7">
      <c r="C66" s="29" t="s">
        <v>62</v>
      </c>
      <c r="D66" s="29"/>
      <c r="E66" s="29"/>
      <c r="F66" s="13"/>
      <c r="G66" s="30"/>
    </row>
    <row r="67" spans="3:7">
      <c r="C67" s="178" t="s">
        <v>63</v>
      </c>
      <c r="D67" s="181"/>
      <c r="E67" s="181"/>
      <c r="F67" s="13">
        <v>0</v>
      </c>
      <c r="G67" s="179" t="s">
        <v>64</v>
      </c>
    </row>
    <row r="68" spans="3:7">
      <c r="C68" s="178"/>
      <c r="D68" s="181"/>
      <c r="E68" s="181"/>
      <c r="F68" s="13"/>
      <c r="G68" s="179"/>
    </row>
    <row r="69" spans="3:7" ht="13.5" thickBot="1">
      <c r="C69" s="15" t="s">
        <v>65</v>
      </c>
      <c r="D69" s="15"/>
      <c r="E69" s="15"/>
      <c r="F69" s="17">
        <f>SUM(F66:F68)</f>
        <v>0</v>
      </c>
      <c r="G69" s="36"/>
    </row>
    <row r="70" spans="3:7">
      <c r="C70" s="70" t="s">
        <v>66</v>
      </c>
      <c r="D70" s="8"/>
      <c r="E70" s="70">
        <v>0</v>
      </c>
      <c r="F70" s="71">
        <v>693</v>
      </c>
      <c r="G70" s="72"/>
    </row>
    <row r="71" spans="3:7">
      <c r="C71" s="69" t="s">
        <v>67</v>
      </c>
      <c r="D71" s="8"/>
      <c r="E71" s="181"/>
      <c r="F71" s="13"/>
      <c r="G71" s="179" t="s">
        <v>68</v>
      </c>
    </row>
    <row r="72" spans="3:7">
      <c r="C72" s="69"/>
      <c r="D72" s="181"/>
      <c r="E72" s="181"/>
      <c r="F72" s="13"/>
      <c r="G72" s="179"/>
    </row>
    <row r="73" spans="3:7" ht="13.5" thickBot="1">
      <c r="C73" s="15" t="s">
        <v>69</v>
      </c>
      <c r="D73" s="15"/>
      <c r="E73" s="15"/>
      <c r="F73" s="17">
        <f>SUM(F70:F72)</f>
        <v>693</v>
      </c>
      <c r="G73" s="36"/>
    </row>
    <row r="74" spans="3:7">
      <c r="C74" s="29" t="s">
        <v>70</v>
      </c>
      <c r="D74" s="181"/>
      <c r="E74" s="29"/>
      <c r="F74" s="13">
        <v>0</v>
      </c>
      <c r="G74" s="30"/>
    </row>
    <row r="75" spans="3:7">
      <c r="C75" s="178" t="s">
        <v>71</v>
      </c>
      <c r="D75" s="173"/>
      <c r="E75" s="181"/>
      <c r="F75" s="186">
        <v>0</v>
      </c>
      <c r="G75" s="179"/>
    </row>
    <row r="76" spans="3:7" ht="13.5" thickBot="1">
      <c r="C76" s="31" t="s">
        <v>72</v>
      </c>
      <c r="D76" s="31"/>
      <c r="E76" s="31"/>
      <c r="F76" s="32">
        <f>SUM(F74:F75)</f>
        <v>0</v>
      </c>
      <c r="G76" s="36"/>
    </row>
    <row r="77" spans="3:7">
      <c r="C77" s="29" t="s">
        <v>73</v>
      </c>
      <c r="D77" s="29"/>
      <c r="E77" s="29"/>
      <c r="F77" s="13"/>
      <c r="G77" s="29"/>
    </row>
    <row r="78" spans="3:7">
      <c r="C78" s="69" t="s">
        <v>74</v>
      </c>
      <c r="D78" s="181"/>
      <c r="E78" s="181">
        <v>0</v>
      </c>
      <c r="F78" s="190">
        <v>0</v>
      </c>
      <c r="G78" s="179" t="s">
        <v>75</v>
      </c>
    </row>
    <row r="79" spans="3:7" ht="13.5" thickBot="1">
      <c r="C79" s="15" t="s">
        <v>76</v>
      </c>
      <c r="D79" s="15"/>
      <c r="E79" s="15"/>
      <c r="F79" s="17">
        <f>SUM(F77:F78)</f>
        <v>0</v>
      </c>
      <c r="G79" s="36"/>
    </row>
    <row r="80" spans="3:7">
      <c r="C80" s="29" t="s">
        <v>77</v>
      </c>
      <c r="D80" s="29"/>
      <c r="E80" s="29"/>
      <c r="F80" s="13">
        <v>44657</v>
      </c>
      <c r="G80" s="29"/>
    </row>
    <row r="81" spans="3:7">
      <c r="C81" s="69" t="s">
        <v>78</v>
      </c>
      <c r="D81" s="8">
        <v>44826</v>
      </c>
      <c r="E81" s="181">
        <v>14</v>
      </c>
      <c r="F81" s="190">
        <v>5672</v>
      </c>
      <c r="G81" s="179" t="s">
        <v>79</v>
      </c>
    </row>
    <row r="82" spans="3:7">
      <c r="C82" s="73"/>
      <c r="D82" s="8"/>
      <c r="E82" s="187"/>
      <c r="F82" s="190"/>
      <c r="G82" s="179"/>
    </row>
    <row r="83" spans="3:7" ht="13.5" thickBot="1">
      <c r="C83" s="15" t="s">
        <v>80</v>
      </c>
      <c r="D83" s="15"/>
      <c r="E83" s="15"/>
      <c r="F83" s="17">
        <f>SUM(F80:F82)</f>
        <v>50329</v>
      </c>
      <c r="G83" s="36"/>
    </row>
    <row r="84" spans="3:7">
      <c r="C84" s="174"/>
      <c r="D84" s="174"/>
      <c r="E84" s="174"/>
      <c r="F84" s="74">
        <f>F15+F18+F21+F30+F37+F42+F47+F52+F58+F62+F83</f>
        <v>2852347.58</v>
      </c>
      <c r="G84" s="174"/>
    </row>
  </sheetData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C1:G16"/>
  <sheetViews>
    <sheetView tabSelected="1" topLeftCell="C1" workbookViewId="0">
      <selection activeCell="C1" sqref="C1:G16"/>
    </sheetView>
  </sheetViews>
  <sheetFormatPr defaultRowHeight="12.75"/>
  <cols>
    <col min="1" max="2" width="0" hidden="1" customWidth="1"/>
    <col min="3" max="3" width="20.28515625" customWidth="1"/>
    <col min="4" max="4" width="12" customWidth="1"/>
    <col min="5" max="5" width="6.5703125" customWidth="1"/>
    <col min="6" max="6" width="15.28515625" customWidth="1"/>
    <col min="7" max="7" width="27.28515625" bestFit="1" customWidth="1"/>
  </cols>
  <sheetData>
    <row r="1" spans="3:7">
      <c r="C1" s="207" t="s">
        <v>81</v>
      </c>
      <c r="D1" s="207"/>
      <c r="E1" s="207"/>
      <c r="F1" s="207"/>
      <c r="G1" s="206"/>
    </row>
    <row r="3" spans="3:7">
      <c r="C3" s="207" t="s">
        <v>82</v>
      </c>
      <c r="D3" s="207"/>
      <c r="E3" s="207"/>
      <c r="F3" s="207"/>
      <c r="G3" s="207"/>
    </row>
    <row r="4" spans="3:7">
      <c r="C4" s="207" t="s">
        <v>83</v>
      </c>
      <c r="D4" s="207"/>
      <c r="E4" s="207"/>
      <c r="F4" s="207"/>
      <c r="G4" s="206"/>
    </row>
    <row r="5" spans="3:7">
      <c r="C5" s="207"/>
      <c r="D5" s="207"/>
      <c r="E5" s="207"/>
      <c r="F5" s="207"/>
      <c r="G5" s="206"/>
    </row>
    <row r="6" spans="3:7">
      <c r="C6" s="207"/>
      <c r="D6" s="208"/>
      <c r="E6" s="207"/>
      <c r="F6" s="224" t="s">
        <v>3</v>
      </c>
      <c r="G6" s="209" t="s">
        <v>168</v>
      </c>
    </row>
    <row r="7" spans="3:7">
      <c r="C7" s="206"/>
      <c r="D7" s="207"/>
      <c r="E7" s="207"/>
      <c r="F7" s="207"/>
      <c r="G7" s="206"/>
    </row>
    <row r="8" spans="3:7">
      <c r="C8" s="214" t="s">
        <v>4</v>
      </c>
      <c r="D8" s="214" t="s">
        <v>5</v>
      </c>
      <c r="E8" s="214" t="s">
        <v>6</v>
      </c>
      <c r="F8" s="214" t="s">
        <v>7</v>
      </c>
      <c r="G8" s="214" t="s">
        <v>8</v>
      </c>
    </row>
    <row r="9" spans="3:7">
      <c r="C9" s="215" t="s">
        <v>84</v>
      </c>
      <c r="D9" s="214"/>
      <c r="E9" s="214"/>
      <c r="F9" s="216">
        <v>0</v>
      </c>
      <c r="G9" s="214"/>
    </row>
    <row r="10" spans="3:7">
      <c r="C10" s="217" t="s">
        <v>85</v>
      </c>
      <c r="D10" s="213"/>
      <c r="E10" s="211">
        <v>0</v>
      </c>
      <c r="F10" s="218">
        <v>0</v>
      </c>
      <c r="G10" s="211"/>
    </row>
    <row r="11" spans="3:7">
      <c r="C11" s="217"/>
      <c r="D11" s="213"/>
      <c r="E11" s="211">
        <v>0</v>
      </c>
      <c r="F11" s="218">
        <v>0</v>
      </c>
      <c r="G11" s="211"/>
    </row>
    <row r="12" spans="3:7" ht="13.5" thickBot="1">
      <c r="C12" s="225" t="s">
        <v>86</v>
      </c>
      <c r="D12" s="228"/>
      <c r="E12" s="226"/>
      <c r="F12" s="227">
        <v>0</v>
      </c>
      <c r="G12" s="212"/>
    </row>
    <row r="13" spans="3:7">
      <c r="C13" s="219" t="s">
        <v>87</v>
      </c>
      <c r="D13" s="220"/>
      <c r="E13" s="221"/>
      <c r="F13" s="222">
        <v>24384</v>
      </c>
      <c r="G13" s="221"/>
    </row>
    <row r="14" spans="3:7">
      <c r="C14" s="210" t="s">
        <v>88</v>
      </c>
      <c r="D14" s="213"/>
      <c r="E14" s="211">
        <v>0</v>
      </c>
      <c r="F14" s="218">
        <v>0</v>
      </c>
      <c r="G14" s="211"/>
    </row>
    <row r="15" spans="3:7">
      <c r="C15" s="223"/>
      <c r="D15" s="229">
        <v>44826</v>
      </c>
      <c r="E15" s="221">
        <v>13</v>
      </c>
      <c r="F15" s="222">
        <v>3048</v>
      </c>
      <c r="G15" s="211" t="s">
        <v>89</v>
      </c>
    </row>
    <row r="16" spans="3:7" ht="13.5" thickBot="1">
      <c r="C16" s="225" t="s">
        <v>90</v>
      </c>
      <c r="D16" s="226"/>
      <c r="E16" s="226"/>
      <c r="F16" s="227">
        <v>27432</v>
      </c>
      <c r="G16" s="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MAT_51</vt:lpstr>
      <vt:lpstr>MAT_61</vt:lpstr>
      <vt:lpstr>SAL_51</vt:lpstr>
      <vt:lpstr>SAL_61</vt:lpstr>
      <vt:lpstr>68.08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Radu</dc:creator>
  <cp:lastModifiedBy>Dragosescu</cp:lastModifiedBy>
  <dcterms:created xsi:type="dcterms:W3CDTF">2022-08-31T06:05:28Z</dcterms:created>
  <dcterms:modified xsi:type="dcterms:W3CDTF">2022-11-03T13:50:19Z</dcterms:modified>
</cp:coreProperties>
</file>