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01\"/>
    </mc:Choice>
  </mc:AlternateContent>
  <bookViews>
    <workbookView xWindow="0" yWindow="0" windowWidth="38400" windowHeight="17235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33" i="4"/>
  <c r="F84" i="3" l="1"/>
  <c r="F79" i="3"/>
  <c r="F75" i="3"/>
  <c r="F71" i="3"/>
  <c r="F67" i="3"/>
  <c r="F63" i="3"/>
  <c r="F59" i="3"/>
  <c r="F52" i="3"/>
  <c r="F47" i="3"/>
  <c r="F42" i="3"/>
  <c r="F36" i="3"/>
  <c r="F29" i="3"/>
  <c r="F24" i="3"/>
  <c r="F20" i="3"/>
  <c r="F85" i="3" s="1"/>
  <c r="F16" i="3"/>
  <c r="F16" i="2"/>
  <c r="F12" i="2"/>
  <c r="F83" i="1"/>
  <c r="F79" i="1"/>
  <c r="F76" i="1"/>
  <c r="F73" i="1"/>
  <c r="F69" i="1"/>
  <c r="F65" i="1"/>
  <c r="F62" i="1"/>
  <c r="F58" i="1"/>
  <c r="F52" i="1"/>
  <c r="F47" i="1"/>
  <c r="F42" i="1"/>
  <c r="F37" i="1"/>
  <c r="F30" i="1"/>
  <c r="F27" i="1"/>
  <c r="F24" i="1"/>
  <c r="F21" i="1"/>
  <c r="F18" i="1"/>
  <c r="F15" i="1"/>
  <c r="F84" i="1" s="1"/>
</calcChain>
</file>

<file path=xl/comments1.xml><?xml version="1.0" encoding="utf-8"?>
<comments xmlns="http://schemas.openxmlformats.org/spreadsheetml/2006/main">
  <authors>
    <author>Statia1</author>
  </authors>
  <commentList>
    <comment ref="F84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<sst xmlns="http://schemas.openxmlformats.org/spreadsheetml/2006/main" count="347" uniqueCount="189">
  <si>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</si>
  <si>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</si>
  <si>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</si>
  <si>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</si>
  <si>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01.07.2022-31.07.2022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</si>
  <si>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</si>
  <si>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</si>
  <si>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</si>
  <si>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</si>
  <si>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</si>
  <si>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</si>
  <si>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</si>
  <si>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 2022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</si>
  <si>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</si>
  <si>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</si>
  <si>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</si>
  <si>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</si>
  <si>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</si>
  <si>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</si>
  <si>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</si>
  <si>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</si>
  <si>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</si>
  <si>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</si>
  <si>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</si>
  <si>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</si>
  <si>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</si>
  <si>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</si>
  <si>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</si>
  <si>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</si>
  <si>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</si>
  <si>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</si>
  <si>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</si>
  <si>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</si>
  <si>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</si>
  <si>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</si>
  <si>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</si>
  <si>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</si>
  <si>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</si>
  <si>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</si>
  <si>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</si>
  <si>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</si>
  <si>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</si>
  <si>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</si>
  <si>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</si>
  <si>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</si>
  <si>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</si>
  <si>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</si>
  <si>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</si>
  <si>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</si>
  <si>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</si>
  <si>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</si>
  <si>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</si>
  <si>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</si>
  <si>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</si>
  <si>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impozit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</si>
  <si>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</si>
  <si>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</si>
  <si>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</si>
  <si>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</si>
  <si>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</si>
  <si>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</si>
  <si>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</si>
  <si>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</si>
  <si>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</si>
  <si>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</si>
  <si>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</si>
  <si>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</si>
  <si>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</si>
  <si>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</si>
  <si>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</si>
  <si>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contrib sanatate angajator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</si>
  <si>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</si>
  <si>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</si>
  <si>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</si>
  <si>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</si>
  <si>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</si>
  <si>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</si>
  <si>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</si>
  <si>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</si>
  <si>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</si>
  <si>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</si>
  <si>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</si>
  <si>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</si>
  <si>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</si>
  <si>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</si>
  <si>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</si>
  <si>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</si>
  <si>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</si>
  <si>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</si>
  <si>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</si>
  <si>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</si>
  <si>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</si>
  <si>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</si>
  <si>
    <t xml:space="preserve"> </t>
  </si>
  <si>
    <t>INSTITUTIA PREFECTULUI-JUDETUL GALATI</t>
  </si>
  <si>
    <t xml:space="preserve">CAP 51 01 "AUTORITATI PUBLICE SI ACTIUNI EXTERNE" </t>
  </si>
  <si>
    <t>IULIE 2022</t>
  </si>
  <si>
    <t xml:space="preserve">salarii carduri </t>
  </si>
  <si>
    <t>salarii numerar+contributii BS salarii</t>
  </si>
  <si>
    <t>avans co</t>
  </si>
  <si>
    <t xml:space="preserve">alimentare card   </t>
  </si>
  <si>
    <t>10.01.13.01</t>
  </si>
  <si>
    <t>diurna</t>
  </si>
  <si>
    <t>alimentare carduri salarii</t>
  </si>
  <si>
    <t>recuperare cm fnauss 2022</t>
  </si>
  <si>
    <t>salarii numerar</t>
  </si>
  <si>
    <t>decont transport</t>
  </si>
  <si>
    <t>voucher vacanta</t>
  </si>
  <si>
    <t xml:space="preserve">voucher vacanta/impozit 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</si>
  <si>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</si>
  <si>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</si>
  <si>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</si>
  <si>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</si>
  <si>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</si>
  <si>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</si>
  <si>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 xml:space="preserve">CAP 51 01 "AUTORITATI PUBLICE SI ACTIUNI EXTERNE" TITLUL II </t>
  </si>
  <si>
    <t>11.06.-31.06.2022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</si>
  <si>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</si>
  <si>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</si>
  <si>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</si>
  <si>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</si>
  <si>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</si>
  <si>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</si>
  <si>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>11.07.2022</t>
  </si>
  <si>
    <t xml:space="preserve">Ecosal SA </t>
  </si>
  <si>
    <t>salubritate</t>
  </si>
  <si>
    <t>14.07.2022</t>
  </si>
  <si>
    <t xml:space="preserve">Apa Canal SA </t>
  </si>
  <si>
    <t>apa canal</t>
  </si>
  <si>
    <t>OMV Petrom</t>
  </si>
  <si>
    <t>carburanti, lubrifianti</t>
  </si>
  <si>
    <t>366, 378</t>
  </si>
  <si>
    <t>Orange</t>
  </si>
  <si>
    <t>telecomunicatii</t>
  </si>
  <si>
    <t>Centru Reg.de Posta</t>
  </si>
  <si>
    <t xml:space="preserve">prestari servicii </t>
  </si>
  <si>
    <t>27.07.2022</t>
  </si>
  <si>
    <t>RCS&amp;RDS</t>
  </si>
  <si>
    <t xml:space="preserve"> posta, radio-tv</t>
  </si>
  <si>
    <t>Caranda Baterii</t>
  </si>
  <si>
    <t>materiale si prest servicii</t>
  </si>
  <si>
    <t>Iasi IT</t>
  </si>
  <si>
    <t>346, 380</t>
  </si>
  <si>
    <t>Dedeman</t>
  </si>
  <si>
    <t>Mondo Computers</t>
  </si>
  <si>
    <t>Mondo Plast</t>
  </si>
  <si>
    <t>Roel</t>
  </si>
  <si>
    <t>Roval Print</t>
  </si>
  <si>
    <t>Clima Brands</t>
  </si>
  <si>
    <t>alte bunuri si servicii</t>
  </si>
  <si>
    <t>Escort</t>
  </si>
  <si>
    <t>La Fantana</t>
  </si>
  <si>
    <t>Rezidential&amp;Retail Service</t>
  </si>
  <si>
    <t>Sobis Solutions</t>
  </si>
  <si>
    <t>Diamiliv</t>
  </si>
  <si>
    <t>alte obiecte de inventar</t>
  </si>
  <si>
    <t>Stream Networks</t>
  </si>
  <si>
    <t>Altex</t>
  </si>
  <si>
    <t>Editura C.H.Beck</t>
  </si>
  <si>
    <t>carti si publicatii</t>
  </si>
  <si>
    <t>INA</t>
  </si>
  <si>
    <t>Pregatire profesionala</t>
  </si>
  <si>
    <t>20.07.2022</t>
  </si>
  <si>
    <t>Selgros</t>
  </si>
  <si>
    <t>fondul presedintelui</t>
  </si>
  <si>
    <t>TOTAL</t>
  </si>
  <si>
    <t>INSTITUTIA PREFECTULUI JUDETUL-GALATI</t>
  </si>
  <si>
    <t>CAP 61 01 " ORDINE PUBLICA SI SIGURANTA NATIONALA" TITL. 20 "BUNURI SI SERVICII"</t>
  </si>
  <si>
    <t>PERIOADA  11.07-29.07.2022</t>
  </si>
  <si>
    <t>Nr.crt</t>
  </si>
  <si>
    <t>FURNIZOR/BENEFICIAR</t>
  </si>
  <si>
    <t>Tipohav</t>
  </si>
  <si>
    <t>furnituri de birou</t>
  </si>
  <si>
    <t>29.07.2022</t>
  </si>
  <si>
    <t>Dharma Costruct</t>
  </si>
  <si>
    <t>materiale pt.curatenie</t>
  </si>
  <si>
    <t>Pons-RO Prodcom</t>
  </si>
  <si>
    <t>HD professional</t>
  </si>
  <si>
    <t>carburanti</t>
  </si>
  <si>
    <t>posta, telecomunicatii</t>
  </si>
  <si>
    <t>Centru Regional de Posta</t>
  </si>
  <si>
    <t xml:space="preserve"> servicii corespondenta </t>
  </si>
  <si>
    <t>Euroter Distribution</t>
  </si>
  <si>
    <t>materiale si prest.servicii</t>
  </si>
  <si>
    <t>21.07.2022</t>
  </si>
  <si>
    <t>MMA Strong Security</t>
  </si>
  <si>
    <t>Ena Grup</t>
  </si>
  <si>
    <t>reparatii curente</t>
  </si>
  <si>
    <t>Umbach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</si>
</sst>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\ yy"/>
    <numFmt numFmtId="165" formatCode="#,###.00"/>
    <numFmt numFmtId="166" formatCode="#.##0.00"/>
    <numFmt numFmtId="167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" xfId="0" applyNumberFormat="1" applyFont="1" applyBorder="1"/>
    <xf numFmtId="0" fontId="0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17" fontId="0" fillId="0" borderId="1" xfId="0" applyNumberFormat="1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14" fontId="2" fillId="0" borderId="3" xfId="0" applyNumberFormat="1" applyFont="1" applyBorder="1"/>
    <xf numFmtId="0" fontId="0" fillId="0" borderId="4" xfId="0" applyFont="1" applyBorder="1"/>
    <xf numFmtId="0" fontId="0" fillId="0" borderId="3" xfId="0" applyBorder="1"/>
    <xf numFmtId="165" fontId="0" fillId="0" borderId="3" xfId="0" applyNumberFormat="1" applyFont="1" applyBorder="1"/>
    <xf numFmtId="14" fontId="2" fillId="0" borderId="4" xfId="0" applyNumberFormat="1" applyFont="1" applyBorder="1"/>
    <xf numFmtId="0" fontId="0" fillId="0" borderId="4" xfId="0" applyBorder="1"/>
    <xf numFmtId="165" fontId="0" fillId="0" borderId="4" xfId="0" applyNumberFormat="1" applyFont="1" applyBorder="1"/>
    <xf numFmtId="0" fontId="3" fillId="2" borderId="5" xfId="0" applyFont="1" applyFill="1" applyBorder="1"/>
    <xf numFmtId="0" fontId="3" fillId="2" borderId="6" xfId="0" applyFont="1" applyFill="1" applyBorder="1"/>
    <xf numFmtId="165" fontId="3" fillId="2" borderId="5" xfId="0" applyNumberFormat="1" applyFont="1" applyFill="1" applyBorder="1"/>
    <xf numFmtId="0" fontId="0" fillId="0" borderId="5" xfId="0" applyBorder="1"/>
    <xf numFmtId="0" fontId="0" fillId="0" borderId="7" xfId="0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165" fontId="3" fillId="2" borderId="4" xfId="0" applyNumberFormat="1" applyFont="1" applyFill="1" applyBorder="1"/>
    <xf numFmtId="0" fontId="0" fillId="0" borderId="8" xfId="0" applyFont="1" applyBorder="1"/>
    <xf numFmtId="0" fontId="0" fillId="0" borderId="8" xfId="0" applyBorder="1"/>
    <xf numFmtId="165" fontId="0" fillId="0" borderId="8" xfId="0" applyNumberFormat="1" applyFont="1" applyBorder="1"/>
    <xf numFmtId="0" fontId="2" fillId="0" borderId="3" xfId="0" applyFont="1" applyBorder="1"/>
    <xf numFmtId="0" fontId="3" fillId="2" borderId="9" xfId="0" applyFont="1" applyFill="1" applyBorder="1"/>
    <xf numFmtId="165" fontId="3" fillId="2" borderId="9" xfId="0" applyNumberFormat="1" applyFont="1" applyFill="1" applyBorder="1"/>
    <xf numFmtId="0" fontId="0" fillId="0" borderId="9" xfId="0" applyBorder="1"/>
    <xf numFmtId="0" fontId="0" fillId="0" borderId="10" xfId="0" applyFont="1" applyBorder="1"/>
    <xf numFmtId="0" fontId="0" fillId="0" borderId="2" xfId="0" applyFont="1" applyBorder="1"/>
    <xf numFmtId="3" fontId="0" fillId="0" borderId="2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2" fillId="0" borderId="4" xfId="0" applyFont="1" applyBorder="1"/>
    <xf numFmtId="0" fontId="0" fillId="0" borderId="3" xfId="0" applyFont="1" applyBorder="1"/>
    <xf numFmtId="0" fontId="2" fillId="0" borderId="11" xfId="0" applyFont="1" applyBorder="1"/>
    <xf numFmtId="0" fontId="0" fillId="0" borderId="12" xfId="0" applyFont="1" applyBorder="1"/>
    <xf numFmtId="0" fontId="0" fillId="2" borderId="5" xfId="0" applyFill="1" applyBorder="1"/>
    <xf numFmtId="0" fontId="0" fillId="2" borderId="13" xfId="0" applyFont="1" applyFill="1" applyBorder="1"/>
    <xf numFmtId="0" fontId="0" fillId="2" borderId="5" xfId="0" applyFont="1" applyFill="1" applyBorder="1"/>
    <xf numFmtId="3" fontId="0" fillId="0" borderId="5" xfId="0" applyNumberFormat="1" applyFont="1" applyBorder="1"/>
    <xf numFmtId="0" fontId="2" fillId="0" borderId="14" xfId="0" applyFont="1" applyBorder="1"/>
    <xf numFmtId="0" fontId="0" fillId="0" borderId="15" xfId="0" applyFont="1" applyBorder="1"/>
    <xf numFmtId="0" fontId="0" fillId="0" borderId="16" xfId="0" applyBorder="1"/>
    <xf numFmtId="2" fontId="0" fillId="0" borderId="3" xfId="0" applyNumberFormat="1" applyFont="1" applyBorder="1"/>
    <xf numFmtId="3" fontId="0" fillId="0" borderId="4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5" fontId="3" fillId="0" borderId="1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0" borderId="0" xfId="0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2" xfId="0" applyFont="1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4" fontId="0" fillId="0" borderId="3" xfId="0" applyNumberFormat="1" applyFont="1" applyBorder="1"/>
    <xf numFmtId="0" fontId="2" fillId="0" borderId="10" xfId="0" applyFont="1" applyBorder="1"/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0" fontId="0" fillId="2" borderId="6" xfId="0" applyFill="1" applyBorder="1"/>
    <xf numFmtId="165" fontId="0" fillId="2" borderId="5" xfId="0" applyNumberFormat="1" applyFont="1" applyFill="1" applyBorder="1"/>
    <xf numFmtId="17" fontId="0" fillId="0" borderId="3" xfId="0" applyNumberFormat="1" applyFont="1" applyBorder="1"/>
    <xf numFmtId="0" fontId="2" fillId="0" borderId="25" xfId="0" applyFont="1" applyBorder="1"/>
    <xf numFmtId="0" fontId="0" fillId="0" borderId="1" xfId="0" applyFont="1" applyFill="1" applyBorder="1"/>
    <xf numFmtId="0" fontId="0" fillId="0" borderId="13" xfId="0" applyFont="1" applyBorder="1"/>
    <xf numFmtId="0" fontId="6" fillId="0" borderId="1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7" fontId="6" fillId="0" borderId="15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2" borderId="26" xfId="0" applyFont="1" applyFill="1" applyBorder="1"/>
    <xf numFmtId="0" fontId="0" fillId="0" borderId="14" xfId="0" applyFont="1" applyBorder="1"/>
    <xf numFmtId="0" fontId="0" fillId="0" borderId="27" xfId="0" applyFont="1" applyBorder="1"/>
    <xf numFmtId="0" fontId="6" fillId="0" borderId="15" xfId="0" applyFont="1" applyBorder="1" applyAlignment="1">
      <alignment horizontal="right"/>
    </xf>
    <xf numFmtId="0" fontId="0" fillId="0" borderId="28" xfId="0" applyFont="1" applyBorder="1"/>
    <xf numFmtId="0" fontId="0" fillId="0" borderId="29" xfId="0" applyFont="1" applyBorder="1"/>
    <xf numFmtId="165" fontId="0" fillId="0" borderId="30" xfId="0" applyNumberFormat="1" applyFont="1" applyBorder="1"/>
    <xf numFmtId="0" fontId="0" fillId="0" borderId="30" xfId="0" applyFont="1" applyBorder="1"/>
    <xf numFmtId="0" fontId="2" fillId="0" borderId="1" xfId="0" applyFont="1" applyBorder="1"/>
    <xf numFmtId="0" fontId="0" fillId="0" borderId="11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1" xfId="0" applyNumberFormat="1" applyFont="1" applyBorder="1"/>
    <xf numFmtId="0" fontId="0" fillId="2" borderId="32" xfId="0" applyFont="1" applyFill="1" applyBorder="1"/>
    <xf numFmtId="165" fontId="0" fillId="2" borderId="32" xfId="0" applyNumberFormat="1" applyFont="1" applyFill="1" applyBorder="1"/>
    <xf numFmtId="0" fontId="0" fillId="3" borderId="28" xfId="0" applyFont="1" applyFill="1" applyBorder="1"/>
    <xf numFmtId="0" fontId="0" fillId="3" borderId="18" xfId="0" applyFont="1" applyFill="1" applyBorder="1"/>
    <xf numFmtId="165" fontId="0" fillId="3" borderId="18" xfId="0" applyNumberFormat="1" applyFont="1" applyFill="1" applyBorder="1"/>
    <xf numFmtId="3" fontId="0" fillId="3" borderId="33" xfId="0" applyNumberFormat="1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3" fontId="0" fillId="3" borderId="1" xfId="0" applyNumberFormat="1" applyFont="1" applyFill="1" applyBorder="1"/>
    <xf numFmtId="3" fontId="0" fillId="3" borderId="18" xfId="0" applyNumberFormat="1" applyFont="1" applyFill="1" applyBorder="1"/>
    <xf numFmtId="0" fontId="0" fillId="3" borderId="0" xfId="0" applyFont="1" applyFill="1" applyBorder="1"/>
    <xf numFmtId="17" fontId="6" fillId="0" borderId="12" xfId="0" applyNumberFormat="1" applyFont="1" applyBorder="1" applyAlignment="1">
      <alignment horizontal="left"/>
    </xf>
    <xf numFmtId="0" fontId="0" fillId="3" borderId="34" xfId="0" applyFont="1" applyFill="1" applyBorder="1"/>
    <xf numFmtId="165" fontId="0" fillId="3" borderId="34" xfId="0" applyNumberFormat="1" applyFont="1" applyFill="1" applyBorder="1"/>
    <xf numFmtId="3" fontId="3" fillId="0" borderId="21" xfId="0" applyNumberFormat="1" applyFont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0" borderId="35" xfId="0" applyFont="1" applyBorder="1"/>
    <xf numFmtId="0" fontId="0" fillId="0" borderId="36" xfId="0" applyFont="1" applyBorder="1"/>
    <xf numFmtId="165" fontId="0" fillId="0" borderId="36" xfId="0" applyNumberFormat="1" applyFont="1" applyBorder="1"/>
    <xf numFmtId="0" fontId="0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2" borderId="40" xfId="0" applyFont="1" applyFill="1" applyBorder="1"/>
    <xf numFmtId="0" fontId="0" fillId="2" borderId="41" xfId="0" applyFont="1" applyFill="1" applyBorder="1"/>
    <xf numFmtId="165" fontId="0" fillId="2" borderId="41" xfId="0" applyNumberFormat="1" applyFont="1" applyFill="1" applyBorder="1"/>
    <xf numFmtId="0" fontId="0" fillId="0" borderId="42" xfId="0" applyBorder="1"/>
    <xf numFmtId="0" fontId="3" fillId="0" borderId="39" xfId="0" applyFont="1" applyBorder="1"/>
    <xf numFmtId="0" fontId="2" fillId="0" borderId="43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0" fontId="3" fillId="0" borderId="44" xfId="0" applyFont="1" applyBorder="1"/>
    <xf numFmtId="166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46" xfId="1" applyNumberFormat="1" applyFont="1" applyFill="1" applyBorder="1" applyAlignment="1" applyProtection="1">
      <alignment horizontal="right"/>
    </xf>
    <xf numFmtId="2" fontId="0" fillId="0" borderId="47" xfId="1" applyNumberFormat="1" applyFont="1" applyFill="1" applyBorder="1" applyAlignment="1" applyProtection="1">
      <alignment horizontal="right"/>
    </xf>
    <xf numFmtId="0" fontId="0" fillId="0" borderId="3" xfId="0" applyFont="1" applyBorder="1" applyAlignment="1">
      <alignment horizontal="center" vertical="center" wrapText="1"/>
    </xf>
    <xf numFmtId="2" fontId="0" fillId="0" borderId="11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48" xfId="0" applyBorder="1"/>
    <xf numFmtId="14" fontId="0" fillId="0" borderId="1" xfId="0" applyNumberFormat="1" applyBorder="1" applyAlignment="1">
      <alignment horizontal="center"/>
    </xf>
    <xf numFmtId="2" fontId="2" fillId="0" borderId="49" xfId="1" applyNumberFormat="1" applyFont="1" applyFill="1" applyBorder="1" applyAlignment="1" applyProtection="1"/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53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14" fontId="0" fillId="0" borderId="53" xfId="0" applyNumberFormat="1" applyBorder="1"/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G41" sqref="G41"/>
    </sheetView>
  </sheetViews>
  <sheetFormatPr defaultRowHeight="12.75" x14ac:dyDescent="0.2"/>
  <cols>
    <col min="1" max="1" width="7.28515625" customWidth="1"/>
    <col min="2" max="2" width="11.140625" customWidth="1"/>
    <col min="3" max="3" width="11.85546875" customWidth="1"/>
    <col min="4" max="4" width="21.28515625" customWidth="1"/>
    <col min="5" max="5" width="24.140625" customWidth="1"/>
    <col min="6" max="6" width="11.28515625" customWidth="1"/>
  </cols>
  <sheetData>
    <row r="1" spans="1:6" x14ac:dyDescent="0.2">
      <c r="A1" s="156" t="s">
        <v>83</v>
      </c>
      <c r="B1" s="156"/>
      <c r="C1" s="157"/>
      <c r="D1" s="157"/>
    </row>
    <row r="2" spans="1:6" x14ac:dyDescent="0.2">
      <c r="B2" s="157"/>
      <c r="C2" s="157"/>
      <c r="D2" s="157"/>
      <c r="E2" s="157"/>
    </row>
    <row r="3" spans="1:6" x14ac:dyDescent="0.2">
      <c r="B3" s="156" t="s">
        <v>115</v>
      </c>
      <c r="C3" s="157"/>
      <c r="D3" s="157"/>
      <c r="E3" s="157"/>
    </row>
    <row r="4" spans="1:6" x14ac:dyDescent="0.2">
      <c r="B4" s="1"/>
    </row>
    <row r="5" spans="1:6" x14ac:dyDescent="0.2">
      <c r="B5" s="1"/>
      <c r="C5" s="4" t="s">
        <v>3</v>
      </c>
      <c r="D5" s="158" t="s">
        <v>116</v>
      </c>
      <c r="E5" s="158"/>
    </row>
    <row r="6" spans="1:6" ht="13.5" thickBot="1" x14ac:dyDescent="0.25"/>
    <row r="7" spans="1:6" ht="76.5" x14ac:dyDescent="0.2">
      <c r="A7" s="159" t="s">
        <v>117</v>
      </c>
      <c r="B7" s="160" t="s">
        <v>118</v>
      </c>
      <c r="C7" s="161" t="s">
        <v>119</v>
      </c>
      <c r="D7" s="160" t="s">
        <v>120</v>
      </c>
      <c r="E7" s="160" t="s">
        <v>121</v>
      </c>
      <c r="F7" s="160" t="s">
        <v>122</v>
      </c>
    </row>
    <row r="8" spans="1:6" x14ac:dyDescent="0.2">
      <c r="A8" s="162">
        <v>1</v>
      </c>
      <c r="B8" s="163" t="s">
        <v>123</v>
      </c>
      <c r="C8" s="164">
        <v>342</v>
      </c>
      <c r="D8" s="163" t="s">
        <v>124</v>
      </c>
      <c r="E8" s="163" t="s">
        <v>125</v>
      </c>
      <c r="F8" s="165">
        <v>547.73</v>
      </c>
    </row>
    <row r="9" spans="1:6" x14ac:dyDescent="0.2">
      <c r="A9" s="162">
        <v>2</v>
      </c>
      <c r="B9" s="163" t="s">
        <v>126</v>
      </c>
      <c r="C9" s="166">
        <v>364</v>
      </c>
      <c r="D9" s="166" t="s">
        <v>127</v>
      </c>
      <c r="E9" s="167" t="s">
        <v>128</v>
      </c>
      <c r="F9" s="168">
        <v>2276.62</v>
      </c>
    </row>
    <row r="10" spans="1:6" x14ac:dyDescent="0.2">
      <c r="A10" s="162">
        <v>3</v>
      </c>
      <c r="B10" s="167" t="s">
        <v>123</v>
      </c>
      <c r="C10" s="166">
        <v>343</v>
      </c>
      <c r="D10" s="166" t="s">
        <v>129</v>
      </c>
      <c r="E10" s="167" t="s">
        <v>130</v>
      </c>
      <c r="F10" s="169">
        <v>1961.56</v>
      </c>
    </row>
    <row r="11" spans="1:6" x14ac:dyDescent="0.2">
      <c r="A11" s="162">
        <v>4</v>
      </c>
      <c r="B11" s="167" t="s">
        <v>126</v>
      </c>
      <c r="C11" s="166" t="s">
        <v>131</v>
      </c>
      <c r="D11" s="166" t="s">
        <v>132</v>
      </c>
      <c r="E11" s="170" t="s">
        <v>133</v>
      </c>
      <c r="F11" s="171">
        <v>90.41</v>
      </c>
    </row>
    <row r="12" spans="1:6" x14ac:dyDescent="0.2">
      <c r="A12" s="162">
        <v>5</v>
      </c>
      <c r="B12" s="167" t="s">
        <v>123</v>
      </c>
      <c r="C12" s="172">
        <v>344</v>
      </c>
      <c r="D12" s="173" t="s">
        <v>134</v>
      </c>
      <c r="E12" s="170" t="s">
        <v>135</v>
      </c>
      <c r="F12" s="174">
        <v>355.3</v>
      </c>
    </row>
    <row r="13" spans="1:6" x14ac:dyDescent="0.2">
      <c r="A13" s="162">
        <v>6</v>
      </c>
      <c r="B13" s="167" t="s">
        <v>136</v>
      </c>
      <c r="C13" s="172">
        <v>379</v>
      </c>
      <c r="D13" s="175" t="s">
        <v>137</v>
      </c>
      <c r="E13" s="170" t="s">
        <v>138</v>
      </c>
      <c r="F13" s="174">
        <v>56</v>
      </c>
    </row>
    <row r="14" spans="1:6" x14ac:dyDescent="0.2">
      <c r="A14" s="162">
        <v>7</v>
      </c>
      <c r="B14" s="167" t="s">
        <v>123</v>
      </c>
      <c r="C14" s="172">
        <v>345</v>
      </c>
      <c r="D14" s="175" t="s">
        <v>139</v>
      </c>
      <c r="E14" s="170" t="s">
        <v>140</v>
      </c>
      <c r="F14" s="174">
        <v>180</v>
      </c>
    </row>
    <row r="15" spans="1:6" x14ac:dyDescent="0.2">
      <c r="A15" s="162">
        <v>8</v>
      </c>
      <c r="B15" s="167" t="s">
        <v>136</v>
      </c>
      <c r="C15" s="172">
        <v>381</v>
      </c>
      <c r="D15" s="175" t="s">
        <v>141</v>
      </c>
      <c r="E15" s="170" t="s">
        <v>140</v>
      </c>
      <c r="F15" s="174">
        <v>1325.76</v>
      </c>
    </row>
    <row r="16" spans="1:6" x14ac:dyDescent="0.2">
      <c r="A16" s="162">
        <v>9</v>
      </c>
      <c r="B16" s="167" t="s">
        <v>123</v>
      </c>
      <c r="C16" s="172" t="s">
        <v>142</v>
      </c>
      <c r="D16" s="166" t="s">
        <v>143</v>
      </c>
      <c r="E16" s="170" t="s">
        <v>140</v>
      </c>
      <c r="F16" s="174">
        <v>364.46</v>
      </c>
    </row>
    <row r="17" spans="1:6" x14ac:dyDescent="0.2">
      <c r="A17" s="162">
        <v>10</v>
      </c>
      <c r="B17" s="167" t="s">
        <v>123</v>
      </c>
      <c r="C17" s="172">
        <v>347</v>
      </c>
      <c r="D17" s="166" t="s">
        <v>144</v>
      </c>
      <c r="E17" s="170" t="s">
        <v>140</v>
      </c>
      <c r="F17" s="174">
        <v>180</v>
      </c>
    </row>
    <row r="18" spans="1:6" x14ac:dyDescent="0.2">
      <c r="A18" s="162">
        <v>11</v>
      </c>
      <c r="B18" s="167" t="s">
        <v>123</v>
      </c>
      <c r="C18" s="172">
        <v>348</v>
      </c>
      <c r="D18" s="166" t="s">
        <v>145</v>
      </c>
      <c r="E18" s="170" t="s">
        <v>140</v>
      </c>
      <c r="F18" s="174">
        <v>548.35</v>
      </c>
    </row>
    <row r="19" spans="1:6" x14ac:dyDescent="0.2">
      <c r="A19" s="162">
        <v>12</v>
      </c>
      <c r="B19" s="167" t="s">
        <v>136</v>
      </c>
      <c r="C19" s="172">
        <v>382</v>
      </c>
      <c r="D19" s="166" t="s">
        <v>146</v>
      </c>
      <c r="E19" s="170" t="s">
        <v>140</v>
      </c>
      <c r="F19" s="174">
        <v>29.54</v>
      </c>
    </row>
    <row r="20" spans="1:6" x14ac:dyDescent="0.2">
      <c r="A20" s="162">
        <v>13</v>
      </c>
      <c r="B20" s="167" t="s">
        <v>123</v>
      </c>
      <c r="C20" s="172">
        <v>349</v>
      </c>
      <c r="D20" s="166" t="s">
        <v>147</v>
      </c>
      <c r="E20" s="170" t="s">
        <v>140</v>
      </c>
      <c r="F20" s="174">
        <v>137.08000000000001</v>
      </c>
    </row>
    <row r="21" spans="1:6" x14ac:dyDescent="0.2">
      <c r="A21" s="162">
        <v>14</v>
      </c>
      <c r="B21" s="167" t="s">
        <v>123</v>
      </c>
      <c r="C21" s="172">
        <v>350</v>
      </c>
      <c r="D21" s="166" t="s">
        <v>148</v>
      </c>
      <c r="E21" s="170" t="s">
        <v>149</v>
      </c>
      <c r="F21" s="174">
        <v>2239.9899999999998</v>
      </c>
    </row>
    <row r="22" spans="1:6" x14ac:dyDescent="0.2">
      <c r="A22" s="162">
        <v>15</v>
      </c>
      <c r="B22" s="167" t="s">
        <v>136</v>
      </c>
      <c r="C22" s="172">
        <v>383</v>
      </c>
      <c r="D22" s="166" t="s">
        <v>150</v>
      </c>
      <c r="E22" s="170" t="s">
        <v>149</v>
      </c>
      <c r="F22" s="174">
        <v>403.84</v>
      </c>
    </row>
    <row r="23" spans="1:6" x14ac:dyDescent="0.2">
      <c r="A23" s="162">
        <v>16</v>
      </c>
      <c r="B23" s="167" t="s">
        <v>123</v>
      </c>
      <c r="C23" s="172">
        <v>351</v>
      </c>
      <c r="D23" s="166" t="s">
        <v>151</v>
      </c>
      <c r="E23" s="170" t="s">
        <v>149</v>
      </c>
      <c r="F23" s="174">
        <v>119</v>
      </c>
    </row>
    <row r="24" spans="1:6" x14ac:dyDescent="0.2">
      <c r="A24" s="162">
        <v>17</v>
      </c>
      <c r="B24" s="167" t="s">
        <v>123</v>
      </c>
      <c r="C24" s="172">
        <v>352</v>
      </c>
      <c r="D24" s="166" t="s">
        <v>152</v>
      </c>
      <c r="E24" s="170" t="s">
        <v>149</v>
      </c>
      <c r="F24" s="174">
        <v>5500</v>
      </c>
    </row>
    <row r="25" spans="1:6" x14ac:dyDescent="0.2">
      <c r="A25" s="162">
        <v>18</v>
      </c>
      <c r="B25" s="167" t="s">
        <v>123</v>
      </c>
      <c r="C25" s="172">
        <v>353</v>
      </c>
      <c r="D25" s="176" t="s">
        <v>153</v>
      </c>
      <c r="E25" s="170" t="s">
        <v>149</v>
      </c>
      <c r="F25" s="174">
        <v>1243.55</v>
      </c>
    </row>
    <row r="26" spans="1:6" x14ac:dyDescent="0.2">
      <c r="A26" s="162">
        <v>19</v>
      </c>
      <c r="B26" s="177" t="s">
        <v>123</v>
      </c>
      <c r="C26" s="178">
        <v>355</v>
      </c>
      <c r="D26" s="179" t="s">
        <v>154</v>
      </c>
      <c r="E26" s="180" t="s">
        <v>155</v>
      </c>
      <c r="F26" s="181">
        <v>3712.8</v>
      </c>
    </row>
    <row r="27" spans="1:6" x14ac:dyDescent="0.2">
      <c r="A27" s="162">
        <v>20</v>
      </c>
      <c r="B27" s="177" t="s">
        <v>136</v>
      </c>
      <c r="C27" s="178">
        <v>385</v>
      </c>
      <c r="D27" s="179" t="s">
        <v>150</v>
      </c>
      <c r="E27" s="180" t="s">
        <v>155</v>
      </c>
      <c r="F27" s="181">
        <v>2279.9899999999998</v>
      </c>
    </row>
    <row r="28" spans="1:6" x14ac:dyDescent="0.2">
      <c r="A28" s="162">
        <v>21</v>
      </c>
      <c r="B28" s="177" t="s">
        <v>136</v>
      </c>
      <c r="C28" s="178">
        <v>386</v>
      </c>
      <c r="D28" s="179" t="s">
        <v>156</v>
      </c>
      <c r="E28" s="180" t="s">
        <v>155</v>
      </c>
      <c r="F28" s="181">
        <v>1870.68</v>
      </c>
    </row>
    <row r="29" spans="1:6" x14ac:dyDescent="0.2">
      <c r="A29" s="162">
        <v>22</v>
      </c>
      <c r="B29" s="177" t="s">
        <v>136</v>
      </c>
      <c r="C29" s="178">
        <v>384</v>
      </c>
      <c r="D29" s="179" t="s">
        <v>157</v>
      </c>
      <c r="E29" s="180" t="s">
        <v>155</v>
      </c>
      <c r="F29" s="181">
        <v>8155.79</v>
      </c>
    </row>
    <row r="30" spans="1:6" x14ac:dyDescent="0.2">
      <c r="A30" s="162">
        <v>23</v>
      </c>
      <c r="B30" s="177" t="s">
        <v>136</v>
      </c>
      <c r="C30" s="182">
        <v>388</v>
      </c>
      <c r="D30" s="176" t="s">
        <v>158</v>
      </c>
      <c r="E30" s="183" t="s">
        <v>159</v>
      </c>
      <c r="F30" s="181">
        <v>228.65</v>
      </c>
    </row>
    <row r="31" spans="1:6" x14ac:dyDescent="0.2">
      <c r="A31" s="162">
        <v>24</v>
      </c>
      <c r="B31" s="184" t="s">
        <v>126</v>
      </c>
      <c r="C31" s="179">
        <v>365</v>
      </c>
      <c r="D31" s="179" t="s">
        <v>160</v>
      </c>
      <c r="E31" s="185" t="s">
        <v>161</v>
      </c>
      <c r="F31" s="186">
        <v>350</v>
      </c>
    </row>
    <row r="32" spans="1:6" x14ac:dyDescent="0.2">
      <c r="A32" s="162">
        <v>25</v>
      </c>
      <c r="B32" s="184" t="s">
        <v>162</v>
      </c>
      <c r="C32" s="179">
        <v>390</v>
      </c>
      <c r="D32" s="179" t="s">
        <v>163</v>
      </c>
      <c r="E32" s="185" t="s">
        <v>164</v>
      </c>
      <c r="F32" s="186">
        <v>370.19</v>
      </c>
    </row>
    <row r="33" spans="1:6" ht="13.5" thickBot="1" x14ac:dyDescent="0.25">
      <c r="A33" s="187"/>
      <c r="B33" s="188" t="s">
        <v>165</v>
      </c>
      <c r="C33" s="188"/>
      <c r="D33" s="188"/>
      <c r="E33" s="188"/>
      <c r="F33" s="189">
        <f>SUM(F8:F32)</f>
        <v>34527.29</v>
      </c>
    </row>
  </sheetData>
  <mergeCells count="2">
    <mergeCell ref="D5:E5"/>
    <mergeCell ref="B33:E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34" sqref="E34"/>
    </sheetView>
  </sheetViews>
  <sheetFormatPr defaultRowHeight="12.75" x14ac:dyDescent="0.2"/>
  <cols>
    <col min="1" max="1" width="5.28515625" customWidth="1"/>
    <col min="2" max="2" width="9.7109375" customWidth="1"/>
    <col min="3" max="3" width="14" customWidth="1"/>
    <col min="4" max="4" width="23.7109375" customWidth="1"/>
    <col min="5" max="5" width="23.28515625" customWidth="1"/>
    <col min="6" max="6" width="11" customWidth="1"/>
  </cols>
  <sheetData>
    <row r="1" spans="1:6" x14ac:dyDescent="0.2">
      <c r="A1" s="1" t="s">
        <v>166</v>
      </c>
      <c r="B1" s="1"/>
    </row>
    <row r="3" spans="1:6" x14ac:dyDescent="0.2">
      <c r="B3" s="1" t="s">
        <v>167</v>
      </c>
    </row>
    <row r="4" spans="1:6" x14ac:dyDescent="0.2">
      <c r="B4" s="1"/>
    </row>
    <row r="5" spans="1:6" x14ac:dyDescent="0.2">
      <c r="A5" s="190"/>
      <c r="B5" s="190"/>
      <c r="C5" s="190"/>
      <c r="D5" s="191" t="s">
        <v>168</v>
      </c>
      <c r="E5" s="191"/>
      <c r="F5" s="192"/>
    </row>
    <row r="6" spans="1:6" ht="13.5" thickBot="1" x14ac:dyDescent="0.25"/>
    <row r="7" spans="1:6" ht="51" x14ac:dyDescent="0.2">
      <c r="A7" s="160" t="s">
        <v>169</v>
      </c>
      <c r="B7" s="193" t="s">
        <v>118</v>
      </c>
      <c r="C7" s="194" t="s">
        <v>119</v>
      </c>
      <c r="D7" s="195" t="s">
        <v>170</v>
      </c>
      <c r="E7" s="196" t="s">
        <v>121</v>
      </c>
      <c r="F7" s="195" t="s">
        <v>122</v>
      </c>
    </row>
    <row r="8" spans="1:6" x14ac:dyDescent="0.2">
      <c r="A8" s="197">
        <v>1</v>
      </c>
      <c r="B8" s="198" t="s">
        <v>136</v>
      </c>
      <c r="C8" s="162">
        <v>387</v>
      </c>
      <c r="D8" s="199" t="s">
        <v>171</v>
      </c>
      <c r="E8" s="199" t="s">
        <v>172</v>
      </c>
      <c r="F8" s="200">
        <v>107.1</v>
      </c>
    </row>
    <row r="9" spans="1:6" x14ac:dyDescent="0.2">
      <c r="A9" s="197">
        <v>2</v>
      </c>
      <c r="B9" s="198" t="s">
        <v>173</v>
      </c>
      <c r="C9" s="162">
        <v>397</v>
      </c>
      <c r="D9" s="199" t="s">
        <v>174</v>
      </c>
      <c r="E9" s="199" t="s">
        <v>175</v>
      </c>
      <c r="F9" s="200">
        <v>522.77</v>
      </c>
    </row>
    <row r="10" spans="1:6" x14ac:dyDescent="0.2">
      <c r="A10" s="197">
        <v>3</v>
      </c>
      <c r="B10" s="198" t="s">
        <v>173</v>
      </c>
      <c r="C10" s="162">
        <v>396</v>
      </c>
      <c r="D10" s="199" t="s">
        <v>147</v>
      </c>
      <c r="E10" s="199" t="s">
        <v>175</v>
      </c>
      <c r="F10" s="200">
        <v>109.6</v>
      </c>
    </row>
    <row r="11" spans="1:6" x14ac:dyDescent="0.2">
      <c r="A11" s="197">
        <v>4</v>
      </c>
      <c r="B11" s="198" t="s">
        <v>173</v>
      </c>
      <c r="C11" s="162">
        <v>399</v>
      </c>
      <c r="D11" s="199" t="s">
        <v>176</v>
      </c>
      <c r="E11" s="199" t="s">
        <v>175</v>
      </c>
      <c r="F11" s="200">
        <v>2203.7800000000002</v>
      </c>
    </row>
    <row r="12" spans="1:6" x14ac:dyDescent="0.2">
      <c r="A12" s="197">
        <v>5</v>
      </c>
      <c r="B12" s="198" t="s">
        <v>173</v>
      </c>
      <c r="C12" s="162">
        <v>398</v>
      </c>
      <c r="D12" s="199" t="s">
        <v>177</v>
      </c>
      <c r="E12" s="199" t="s">
        <v>175</v>
      </c>
      <c r="F12" s="200">
        <v>60</v>
      </c>
    </row>
    <row r="13" spans="1:6" x14ac:dyDescent="0.2">
      <c r="A13" s="197">
        <v>6</v>
      </c>
      <c r="B13" s="201" t="s">
        <v>123</v>
      </c>
      <c r="C13" s="185">
        <v>357</v>
      </c>
      <c r="D13" s="202" t="s">
        <v>129</v>
      </c>
      <c r="E13" s="203" t="s">
        <v>178</v>
      </c>
      <c r="F13" s="204">
        <v>1864.05</v>
      </c>
    </row>
    <row r="14" spans="1:6" x14ac:dyDescent="0.2">
      <c r="A14" s="197">
        <v>7</v>
      </c>
      <c r="B14" s="201" t="s">
        <v>136</v>
      </c>
      <c r="C14" s="185">
        <v>388</v>
      </c>
      <c r="D14" s="202" t="s">
        <v>132</v>
      </c>
      <c r="E14" s="203" t="s">
        <v>179</v>
      </c>
      <c r="F14" s="204">
        <v>8.1199999999999992</v>
      </c>
    </row>
    <row r="15" spans="1:6" x14ac:dyDescent="0.2">
      <c r="A15" s="197">
        <v>8</v>
      </c>
      <c r="B15" s="201" t="s">
        <v>123</v>
      </c>
      <c r="C15" s="185">
        <v>358</v>
      </c>
      <c r="D15" s="202" t="s">
        <v>180</v>
      </c>
      <c r="E15" s="205" t="s">
        <v>181</v>
      </c>
      <c r="F15" s="204">
        <v>1608.9</v>
      </c>
    </row>
    <row r="16" spans="1:6" x14ac:dyDescent="0.2">
      <c r="A16" s="197">
        <v>9</v>
      </c>
      <c r="B16" s="201" t="s">
        <v>123</v>
      </c>
      <c r="C16" s="185">
        <v>359</v>
      </c>
      <c r="D16" s="202" t="s">
        <v>182</v>
      </c>
      <c r="E16" s="205" t="s">
        <v>183</v>
      </c>
      <c r="F16" s="204">
        <v>110</v>
      </c>
    </row>
    <row r="17" spans="1:6" x14ac:dyDescent="0.2">
      <c r="A17" s="197">
        <v>10</v>
      </c>
      <c r="B17" s="201" t="s">
        <v>184</v>
      </c>
      <c r="C17" s="185">
        <v>372</v>
      </c>
      <c r="D17" s="202" t="s">
        <v>185</v>
      </c>
      <c r="E17" s="203" t="s">
        <v>149</v>
      </c>
      <c r="F17" s="204">
        <v>178.5</v>
      </c>
    </row>
    <row r="18" spans="1:6" x14ac:dyDescent="0.2">
      <c r="A18" s="197">
        <v>11</v>
      </c>
      <c r="B18" s="206" t="s">
        <v>123</v>
      </c>
      <c r="C18" s="185">
        <v>360</v>
      </c>
      <c r="D18" s="202" t="s">
        <v>152</v>
      </c>
      <c r="E18" s="203" t="s">
        <v>149</v>
      </c>
      <c r="F18" s="207">
        <v>5500</v>
      </c>
    </row>
    <row r="19" spans="1:6" x14ac:dyDescent="0.2">
      <c r="A19" s="197">
        <v>12</v>
      </c>
      <c r="B19" s="206" t="s">
        <v>136</v>
      </c>
      <c r="C19" s="185">
        <v>389</v>
      </c>
      <c r="D19" s="202" t="s">
        <v>186</v>
      </c>
      <c r="E19" s="203" t="s">
        <v>187</v>
      </c>
      <c r="F19" s="207">
        <v>527.58000000000004</v>
      </c>
    </row>
    <row r="20" spans="1:6" x14ac:dyDescent="0.2">
      <c r="A20" s="197">
        <v>13</v>
      </c>
      <c r="B20" s="206" t="s">
        <v>136</v>
      </c>
      <c r="C20" s="185">
        <v>391</v>
      </c>
      <c r="D20" s="202" t="s">
        <v>188</v>
      </c>
      <c r="E20" s="203" t="s">
        <v>155</v>
      </c>
      <c r="F20" s="207">
        <v>340</v>
      </c>
    </row>
    <row r="21" spans="1:6" x14ac:dyDescent="0.2">
      <c r="A21" s="197"/>
      <c r="B21" s="206"/>
      <c r="C21" s="185"/>
      <c r="D21" s="202"/>
      <c r="E21" s="203"/>
      <c r="F21" s="207"/>
    </row>
    <row r="22" spans="1:6" x14ac:dyDescent="0.2">
      <c r="A22" s="179"/>
      <c r="B22" s="208" t="s">
        <v>165</v>
      </c>
      <c r="C22" s="209"/>
      <c r="D22" s="16"/>
      <c r="E22" s="210"/>
      <c r="F22" s="211">
        <f>SUM(F8:F21)</f>
        <v>13140.4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K85"/>
  <sheetViews>
    <sheetView topLeftCell="C1" workbookViewId="0">
      <selection activeCell="R24" sqref="R24"/>
    </sheetView>
  </sheetViews>
  <sheetFormatPr defaultRowHeight="12.75" x14ac:dyDescent="0.2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94</v>
      </c>
      <c r="D1" s="1"/>
      <c r="E1" s="1"/>
      <c r="F1" s="1"/>
    </row>
    <row r="3" spans="3:8" x14ac:dyDescent="0.2">
      <c r="C3" s="1" t="s">
        <v>95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96" t="s">
        <v>5</v>
      </c>
      <c r="D8" s="96" t="s">
        <v>6</v>
      </c>
      <c r="E8" s="96" t="s">
        <v>7</v>
      </c>
      <c r="F8" s="96" t="s">
        <v>8</v>
      </c>
      <c r="G8" s="96" t="s">
        <v>9</v>
      </c>
    </row>
    <row r="9" spans="3:8" ht="13.5" thickBot="1" x14ac:dyDescent="0.25">
      <c r="C9" s="97" t="s">
        <v>10</v>
      </c>
      <c r="D9" s="96"/>
      <c r="E9" s="96"/>
      <c r="F9" s="48">
        <v>1424834</v>
      </c>
      <c r="G9" s="96"/>
    </row>
    <row r="10" spans="3:8" x14ac:dyDescent="0.2">
      <c r="C10" s="21" t="s">
        <v>11</v>
      </c>
      <c r="D10" s="105"/>
      <c r="E10" s="106"/>
      <c r="F10" s="98"/>
    </row>
    <row r="11" spans="3:8" x14ac:dyDescent="0.2">
      <c r="C11" s="21"/>
      <c r="D11" s="107"/>
      <c r="E11" s="106"/>
      <c r="F11" s="98"/>
    </row>
    <row r="12" spans="3:8" x14ac:dyDescent="0.2">
      <c r="C12" s="21"/>
      <c r="D12" s="107" t="s">
        <v>96</v>
      </c>
      <c r="E12" s="106">
        <v>13</v>
      </c>
      <c r="F12" s="98">
        <v>104946</v>
      </c>
      <c r="G12" s="23" t="s">
        <v>97</v>
      </c>
    </row>
    <row r="13" spans="3:8" x14ac:dyDescent="0.2">
      <c r="C13" s="21"/>
      <c r="D13" s="107" t="s">
        <v>96</v>
      </c>
      <c r="E13" s="23">
        <v>14</v>
      </c>
      <c r="F13" s="24">
        <v>132514</v>
      </c>
      <c r="G13" s="23" t="s">
        <v>98</v>
      </c>
    </row>
    <row r="14" spans="3:8" x14ac:dyDescent="0.2">
      <c r="C14" s="25"/>
      <c r="D14" s="107" t="s">
        <v>96</v>
      </c>
      <c r="E14" s="26">
        <v>22</v>
      </c>
      <c r="F14" s="27">
        <v>800</v>
      </c>
      <c r="G14" s="23" t="s">
        <v>99</v>
      </c>
    </row>
    <row r="15" spans="3:8" x14ac:dyDescent="0.2">
      <c r="C15" s="25"/>
      <c r="D15" s="108"/>
      <c r="E15" s="26"/>
      <c r="F15" s="27"/>
      <c r="G15" s="23"/>
    </row>
    <row r="16" spans="3:8" ht="13.5" thickBot="1" x14ac:dyDescent="0.25">
      <c r="C16" s="55" t="s">
        <v>15</v>
      </c>
      <c r="D16" s="99"/>
      <c r="E16" s="53"/>
      <c r="F16" s="100">
        <f>F9+F12+F13+F14</f>
        <v>1663094</v>
      </c>
      <c r="G16" s="31"/>
    </row>
    <row r="17" spans="3:7" x14ac:dyDescent="0.2">
      <c r="C17" s="22" t="s">
        <v>20</v>
      </c>
      <c r="D17" s="32"/>
      <c r="E17" s="26"/>
      <c r="F17" s="27">
        <v>96240</v>
      </c>
      <c r="G17" s="26"/>
    </row>
    <row r="18" spans="3:7" x14ac:dyDescent="0.2">
      <c r="C18" s="40" t="s">
        <v>21</v>
      </c>
      <c r="D18" s="107" t="s">
        <v>96</v>
      </c>
      <c r="E18" s="106">
        <v>13</v>
      </c>
      <c r="F18" s="24">
        <v>15656</v>
      </c>
      <c r="G18" s="108" t="s">
        <v>100</v>
      </c>
    </row>
    <row r="19" spans="3:7" x14ac:dyDescent="0.2">
      <c r="C19" s="49"/>
      <c r="D19" s="26"/>
      <c r="E19" s="26"/>
      <c r="F19" s="27"/>
      <c r="G19" s="23"/>
    </row>
    <row r="20" spans="3:7" ht="11.45" customHeight="1" thickBot="1" x14ac:dyDescent="0.25">
      <c r="C20" s="55" t="s">
        <v>22</v>
      </c>
      <c r="D20" s="53"/>
      <c r="E20" s="53"/>
      <c r="F20" s="100">
        <f>SUM(F17:F19)</f>
        <v>111896</v>
      </c>
      <c r="G20" s="31"/>
    </row>
    <row r="21" spans="3:7" ht="12.6" customHeight="1" x14ac:dyDescent="0.2">
      <c r="C21" s="22" t="s">
        <v>23</v>
      </c>
      <c r="D21" s="45"/>
      <c r="E21" s="45"/>
      <c r="F21" s="20">
        <v>0</v>
      </c>
      <c r="G21" s="46"/>
    </row>
    <row r="22" spans="3:7" ht="15" customHeight="1" x14ac:dyDescent="0.2">
      <c r="C22" s="40" t="s">
        <v>24</v>
      </c>
      <c r="E22" s="23"/>
      <c r="F22" s="24">
        <v>0</v>
      </c>
      <c r="G22" s="23"/>
    </row>
    <row r="23" spans="3:7" ht="12.6" customHeight="1" x14ac:dyDescent="0.2">
      <c r="C23" s="49"/>
      <c r="D23" s="22"/>
      <c r="E23" s="22"/>
      <c r="F23" s="27"/>
      <c r="G23" s="26"/>
    </row>
    <row r="24" spans="3:7" ht="13.5" thickBot="1" x14ac:dyDescent="0.25">
      <c r="C24" s="47" t="s">
        <v>25</v>
      </c>
      <c r="D24" s="47"/>
      <c r="E24" s="47"/>
      <c r="F24" s="48">
        <f>SUM(F21:F23)</f>
        <v>0</v>
      </c>
      <c r="G24" s="31"/>
    </row>
    <row r="25" spans="3:7" x14ac:dyDescent="0.2">
      <c r="C25" s="22" t="s">
        <v>26</v>
      </c>
      <c r="D25" s="22"/>
      <c r="E25" s="22"/>
      <c r="F25" s="27"/>
      <c r="G25" s="26"/>
    </row>
    <row r="26" spans="3:7" x14ac:dyDescent="0.2">
      <c r="C26" s="49" t="s">
        <v>27</v>
      </c>
      <c r="D26" s="107"/>
      <c r="E26" s="22"/>
      <c r="F26" s="27"/>
      <c r="G26" s="23"/>
    </row>
    <row r="27" spans="3:7" x14ac:dyDescent="0.2">
      <c r="C27" s="49"/>
      <c r="D27" s="105"/>
      <c r="E27" s="22"/>
      <c r="F27" s="27"/>
      <c r="G27" s="23"/>
    </row>
    <row r="28" spans="3:7" x14ac:dyDescent="0.2">
      <c r="C28" s="49"/>
      <c r="D28" s="105"/>
      <c r="E28" s="22"/>
      <c r="F28" s="27"/>
      <c r="G28" s="26"/>
    </row>
    <row r="29" spans="3:7" ht="13.5" thickBot="1" x14ac:dyDescent="0.25">
      <c r="C29" s="55" t="s">
        <v>28</v>
      </c>
      <c r="D29" s="109"/>
      <c r="E29" s="55"/>
      <c r="F29" s="100">
        <f>SUM(F25:F28)</f>
        <v>0</v>
      </c>
      <c r="G29" s="31"/>
    </row>
    <row r="30" spans="3:7" x14ac:dyDescent="0.2">
      <c r="C30" s="110" t="s">
        <v>29</v>
      </c>
      <c r="D30" s="86"/>
      <c r="E30" s="111"/>
      <c r="F30" s="20">
        <v>380</v>
      </c>
      <c r="G30" s="45"/>
    </row>
    <row r="31" spans="3:7" x14ac:dyDescent="0.2">
      <c r="C31" s="110" t="s">
        <v>101</v>
      </c>
      <c r="D31" s="107"/>
      <c r="E31" s="112"/>
      <c r="F31" s="20"/>
      <c r="G31" s="23" t="s">
        <v>102</v>
      </c>
    </row>
    <row r="32" spans="3:7" x14ac:dyDescent="0.2">
      <c r="C32" s="113"/>
      <c r="D32" s="107"/>
      <c r="E32" s="114"/>
      <c r="F32" s="115"/>
      <c r="G32" s="23"/>
    </row>
    <row r="33" spans="3:11" x14ac:dyDescent="0.2">
      <c r="C33" s="11"/>
      <c r="D33" s="107"/>
      <c r="E33" s="11"/>
      <c r="F33" s="17"/>
      <c r="G33" s="23"/>
    </row>
    <row r="34" spans="3:11" x14ac:dyDescent="0.2">
      <c r="C34" s="11"/>
      <c r="D34" s="108"/>
      <c r="E34" s="11"/>
      <c r="F34" s="17"/>
      <c r="G34" s="23"/>
    </row>
    <row r="35" spans="3:11" x14ac:dyDescent="0.2">
      <c r="C35" s="57" t="s">
        <v>30</v>
      </c>
      <c r="D35" s="86"/>
      <c r="E35" s="116"/>
      <c r="F35" s="20">
        <v>0</v>
      </c>
      <c r="G35" s="23"/>
    </row>
    <row r="36" spans="3:11" ht="13.5" thickBot="1" x14ac:dyDescent="0.25">
      <c r="C36" s="53" t="s">
        <v>32</v>
      </c>
      <c r="D36" s="54"/>
      <c r="E36" s="55"/>
      <c r="F36" s="100">
        <f>SUM(F30:F35)</f>
        <v>380</v>
      </c>
      <c r="G36" s="56"/>
    </row>
    <row r="37" spans="3:11" x14ac:dyDescent="0.2">
      <c r="C37" s="45" t="s">
        <v>33</v>
      </c>
      <c r="D37" s="45"/>
      <c r="E37" s="45"/>
      <c r="F37" s="20">
        <v>273340</v>
      </c>
      <c r="G37" s="45"/>
      <c r="K37" t="s">
        <v>93</v>
      </c>
    </row>
    <row r="38" spans="3:11" x14ac:dyDescent="0.2">
      <c r="C38" s="94" t="s">
        <v>34</v>
      </c>
      <c r="D38" s="107"/>
      <c r="E38" s="50"/>
      <c r="F38" s="24">
        <v>0</v>
      </c>
      <c r="G38" s="108"/>
    </row>
    <row r="39" spans="3:11" x14ac:dyDescent="0.2">
      <c r="C39" s="117"/>
      <c r="D39" s="107" t="s">
        <v>96</v>
      </c>
      <c r="E39" s="106">
        <v>13</v>
      </c>
      <c r="F39" s="27">
        <v>43737</v>
      </c>
      <c r="G39" s="23" t="s">
        <v>103</v>
      </c>
    </row>
    <row r="40" spans="3:11" x14ac:dyDescent="0.2">
      <c r="C40" s="117"/>
      <c r="D40" s="107"/>
      <c r="E40" s="22"/>
      <c r="F40" s="27">
        <v>-8628</v>
      </c>
      <c r="G40" s="23" t="s">
        <v>104</v>
      </c>
    </row>
    <row r="41" spans="3:11" x14ac:dyDescent="0.2">
      <c r="C41" s="94"/>
      <c r="D41" s="108"/>
      <c r="E41" s="22"/>
      <c r="F41" s="27"/>
      <c r="G41" s="118"/>
    </row>
    <row r="42" spans="3:11" ht="13.5" thickBot="1" x14ac:dyDescent="0.25">
      <c r="C42" s="55" t="s">
        <v>36</v>
      </c>
      <c r="D42" s="55"/>
      <c r="E42" s="55"/>
      <c r="F42" s="100">
        <f>SUM(F37:F41)</f>
        <v>308449</v>
      </c>
      <c r="G42" s="59"/>
    </row>
    <row r="43" spans="3:11" x14ac:dyDescent="0.2">
      <c r="C43" s="45" t="s">
        <v>37</v>
      </c>
      <c r="D43" s="107"/>
      <c r="E43" s="45"/>
      <c r="F43" s="20">
        <v>207020</v>
      </c>
      <c r="G43" s="45"/>
    </row>
    <row r="44" spans="3:11" x14ac:dyDescent="0.2">
      <c r="C44" s="51" t="s">
        <v>38</v>
      </c>
      <c r="D44" s="107" t="s">
        <v>96</v>
      </c>
      <c r="E44" s="106">
        <v>13</v>
      </c>
      <c r="F44" s="24">
        <v>32836</v>
      </c>
      <c r="G44" s="23" t="s">
        <v>103</v>
      </c>
    </row>
    <row r="45" spans="3:11" x14ac:dyDescent="0.2">
      <c r="C45" s="40"/>
      <c r="D45" s="107" t="s">
        <v>96</v>
      </c>
      <c r="E45" s="50">
        <v>14</v>
      </c>
      <c r="F45" s="24">
        <v>1612</v>
      </c>
      <c r="G45" s="23" t="s">
        <v>105</v>
      </c>
    </row>
    <row r="46" spans="3:11" ht="13.5" thickBot="1" x14ac:dyDescent="0.25">
      <c r="C46" s="49"/>
      <c r="D46" s="105"/>
      <c r="E46" s="22"/>
      <c r="F46" s="27"/>
      <c r="G46" s="70"/>
    </row>
    <row r="47" spans="3:11" ht="13.5" thickBot="1" x14ac:dyDescent="0.25">
      <c r="C47" s="119" t="s">
        <v>41</v>
      </c>
      <c r="D47" s="120"/>
      <c r="E47" s="120"/>
      <c r="F47" s="121">
        <f>SUM(F43:F46)</f>
        <v>241468</v>
      </c>
      <c r="G47" s="122"/>
    </row>
    <row r="48" spans="3:11" x14ac:dyDescent="0.2">
      <c r="C48" s="45" t="s">
        <v>47</v>
      </c>
      <c r="D48" s="107"/>
      <c r="E48" s="45"/>
      <c r="F48" s="20">
        <v>532.22</v>
      </c>
      <c r="G48" s="45"/>
    </row>
    <row r="49" spans="3:7" x14ac:dyDescent="0.2">
      <c r="C49" s="51" t="s">
        <v>48</v>
      </c>
      <c r="D49" s="107"/>
      <c r="E49" s="106">
        <v>0</v>
      </c>
      <c r="F49" s="24">
        <v>0</v>
      </c>
      <c r="G49" s="23" t="s">
        <v>106</v>
      </c>
    </row>
    <row r="50" spans="3:7" x14ac:dyDescent="0.2">
      <c r="C50" s="40"/>
      <c r="D50" s="107"/>
      <c r="E50" s="50"/>
      <c r="F50" s="24"/>
      <c r="G50" s="23"/>
    </row>
    <row r="51" spans="3:7" ht="13.5" thickBot="1" x14ac:dyDescent="0.25">
      <c r="C51" s="49"/>
      <c r="D51" s="105"/>
      <c r="E51" s="22"/>
      <c r="F51" s="27"/>
      <c r="G51" s="70"/>
    </row>
    <row r="52" spans="3:7" ht="13.5" thickBot="1" x14ac:dyDescent="0.25">
      <c r="C52" s="119" t="s">
        <v>50</v>
      </c>
      <c r="D52" s="123"/>
      <c r="E52" s="123"/>
      <c r="F52" s="124">
        <f>SUM(F48:F51)</f>
        <v>532.22</v>
      </c>
      <c r="G52" s="122"/>
    </row>
    <row r="53" spans="3:7" x14ac:dyDescent="0.2">
      <c r="C53" s="125" t="s">
        <v>51</v>
      </c>
      <c r="D53" s="126"/>
      <c r="E53" s="126"/>
      <c r="F53" s="127">
        <v>15506</v>
      </c>
      <c r="G53" s="128"/>
    </row>
    <row r="54" spans="3:7" x14ac:dyDescent="0.2">
      <c r="C54" s="129"/>
      <c r="D54" s="107" t="s">
        <v>96</v>
      </c>
      <c r="E54" s="129">
        <v>13</v>
      </c>
      <c r="F54" s="130">
        <v>6135</v>
      </c>
      <c r="G54" s="131" t="s">
        <v>107</v>
      </c>
    </row>
    <row r="55" spans="3:7" x14ac:dyDescent="0.2">
      <c r="C55" s="126"/>
      <c r="D55" s="107" t="s">
        <v>96</v>
      </c>
      <c r="E55" s="126">
        <v>14</v>
      </c>
      <c r="F55" s="127">
        <v>184</v>
      </c>
      <c r="G55" s="132" t="s">
        <v>108</v>
      </c>
    </row>
    <row r="56" spans="3:7" x14ac:dyDescent="0.2">
      <c r="C56" s="129"/>
      <c r="D56" s="107" t="s">
        <v>96</v>
      </c>
      <c r="E56" s="129">
        <v>18</v>
      </c>
      <c r="F56" s="130">
        <v>1388</v>
      </c>
      <c r="G56" s="131" t="s">
        <v>107</v>
      </c>
    </row>
    <row r="57" spans="3:7" x14ac:dyDescent="0.2">
      <c r="C57" s="129"/>
      <c r="D57" s="107" t="s">
        <v>96</v>
      </c>
      <c r="E57" s="129">
        <v>19</v>
      </c>
      <c r="F57" s="130">
        <v>1450</v>
      </c>
      <c r="G57" s="131" t="s">
        <v>107</v>
      </c>
    </row>
    <row r="58" spans="3:7" ht="13.5" thickBot="1" x14ac:dyDescent="0.25">
      <c r="C58" s="133"/>
      <c r="D58" s="134" t="s">
        <v>96</v>
      </c>
      <c r="E58" s="135">
        <v>29</v>
      </c>
      <c r="F58" s="136">
        <v>2053</v>
      </c>
      <c r="G58" s="132" t="s">
        <v>107</v>
      </c>
    </row>
    <row r="59" spans="3:7" ht="13.5" thickBot="1" x14ac:dyDescent="0.25">
      <c r="C59" s="72" t="s">
        <v>55</v>
      </c>
      <c r="D59" s="73"/>
      <c r="E59" s="73"/>
      <c r="F59" s="74">
        <f>F53+F54+F55+F56+F57+F58</f>
        <v>26716</v>
      </c>
      <c r="G59" s="137"/>
    </row>
    <row r="60" spans="3:7" x14ac:dyDescent="0.2">
      <c r="C60" s="86" t="s">
        <v>60</v>
      </c>
      <c r="D60" s="86"/>
      <c r="E60" s="86"/>
      <c r="F60" s="87">
        <v>933</v>
      </c>
      <c r="G60" s="86"/>
    </row>
    <row r="61" spans="3:7" x14ac:dyDescent="0.2">
      <c r="C61" s="89" t="s">
        <v>61</v>
      </c>
      <c r="D61" s="107"/>
      <c r="E61" s="45"/>
      <c r="F61" s="20">
        <v>0</v>
      </c>
      <c r="G61" s="19" t="s">
        <v>109</v>
      </c>
    </row>
    <row r="62" spans="3:7" x14ac:dyDescent="0.2">
      <c r="C62" s="40"/>
      <c r="D62" s="50"/>
      <c r="E62" s="50"/>
      <c r="F62" s="24"/>
      <c r="G62" s="23"/>
    </row>
    <row r="63" spans="3:7" ht="13.5" thickBot="1" x14ac:dyDescent="0.25">
      <c r="C63" s="55" t="s">
        <v>63</v>
      </c>
      <c r="D63" s="55"/>
      <c r="E63" s="55"/>
      <c r="F63" s="100">
        <f>SUM(F60:F62)</f>
        <v>933</v>
      </c>
      <c r="G63" s="56"/>
    </row>
    <row r="64" spans="3:7" x14ac:dyDescent="0.2">
      <c r="C64" s="45" t="s">
        <v>64</v>
      </c>
      <c r="D64" s="45"/>
      <c r="E64" s="45"/>
      <c r="F64" s="20">
        <v>30</v>
      </c>
      <c r="G64" s="46"/>
    </row>
    <row r="65" spans="3:7" x14ac:dyDescent="0.2">
      <c r="C65" s="40" t="s">
        <v>65</v>
      </c>
      <c r="D65" s="107"/>
      <c r="E65" s="50"/>
      <c r="F65" s="20">
        <v>0</v>
      </c>
      <c r="G65" s="23" t="s">
        <v>110</v>
      </c>
    </row>
    <row r="66" spans="3:7" x14ac:dyDescent="0.2">
      <c r="C66" s="40"/>
      <c r="D66" s="50"/>
      <c r="E66" s="50"/>
      <c r="F66" s="20"/>
      <c r="G66" s="23"/>
    </row>
    <row r="67" spans="3:7" ht="13.5" thickBot="1" x14ac:dyDescent="0.25">
      <c r="C67" s="55" t="s">
        <v>67</v>
      </c>
      <c r="D67" s="55"/>
      <c r="E67" s="55"/>
      <c r="F67" s="100">
        <f>SUM(F64:F66)</f>
        <v>30</v>
      </c>
      <c r="G67" s="56"/>
    </row>
    <row r="68" spans="3:7" x14ac:dyDescent="0.2">
      <c r="C68" s="90" t="s">
        <v>68</v>
      </c>
      <c r="D68" s="90"/>
      <c r="E68" s="90"/>
      <c r="F68" s="91">
        <v>307</v>
      </c>
      <c r="G68" s="92"/>
    </row>
    <row r="69" spans="3:7" x14ac:dyDescent="0.2">
      <c r="C69" s="89" t="s">
        <v>69</v>
      </c>
      <c r="D69" s="107"/>
      <c r="E69" s="50"/>
      <c r="F69" s="20">
        <v>0</v>
      </c>
      <c r="G69" s="23" t="s">
        <v>111</v>
      </c>
    </row>
    <row r="70" spans="3:7" x14ac:dyDescent="0.2">
      <c r="C70" s="89"/>
      <c r="D70" s="50"/>
      <c r="E70" s="50"/>
      <c r="F70" s="20"/>
      <c r="G70" s="23"/>
    </row>
    <row r="71" spans="3:7" ht="13.5" thickBot="1" x14ac:dyDescent="0.25">
      <c r="C71" s="55" t="s">
        <v>71</v>
      </c>
      <c r="D71" s="55"/>
      <c r="E71" s="55"/>
      <c r="F71" s="100">
        <f>SUM(F68:F70)</f>
        <v>307</v>
      </c>
      <c r="G71" s="56"/>
    </row>
    <row r="72" spans="3:7" x14ac:dyDescent="0.2">
      <c r="C72" s="45" t="s">
        <v>72</v>
      </c>
      <c r="D72" s="50"/>
      <c r="E72" s="45"/>
      <c r="F72" s="20">
        <v>9</v>
      </c>
      <c r="G72" s="46"/>
    </row>
    <row r="73" spans="3:7" x14ac:dyDescent="0.2">
      <c r="C73" s="40" t="s">
        <v>73</v>
      </c>
      <c r="D73" s="107"/>
      <c r="E73" s="50"/>
      <c r="F73" s="24"/>
      <c r="G73" s="23" t="s">
        <v>112</v>
      </c>
    </row>
    <row r="74" spans="3:7" x14ac:dyDescent="0.2">
      <c r="C74" s="40"/>
      <c r="D74" s="93"/>
      <c r="E74" s="50"/>
      <c r="F74" s="24"/>
      <c r="G74" s="23"/>
    </row>
    <row r="75" spans="3:7" ht="13.5" thickBot="1" x14ac:dyDescent="0.25">
      <c r="C75" s="138" t="s">
        <v>74</v>
      </c>
      <c r="D75" s="138"/>
      <c r="E75" s="138"/>
      <c r="F75" s="139">
        <f>SUM(F72:F74)</f>
        <v>9</v>
      </c>
      <c r="G75" s="61"/>
    </row>
    <row r="76" spans="3:7" x14ac:dyDescent="0.2">
      <c r="C76" s="140" t="s">
        <v>75</v>
      </c>
      <c r="D76" s="141"/>
      <c r="E76" s="141"/>
      <c r="F76" s="142">
        <v>50</v>
      </c>
      <c r="G76" s="143"/>
    </row>
    <row r="77" spans="3:7" x14ac:dyDescent="0.2">
      <c r="C77" s="144" t="s">
        <v>76</v>
      </c>
      <c r="D77" s="107"/>
      <c r="E77" s="11"/>
      <c r="F77" s="17"/>
      <c r="G77" s="145" t="s">
        <v>113</v>
      </c>
    </row>
    <row r="78" spans="3:7" x14ac:dyDescent="0.2">
      <c r="C78" s="144"/>
      <c r="D78" s="108"/>
      <c r="E78" s="11">
        <v>0</v>
      </c>
      <c r="F78" s="17">
        <v>0</v>
      </c>
      <c r="G78" s="145"/>
    </row>
    <row r="79" spans="3:7" ht="13.5" thickBot="1" x14ac:dyDescent="0.25">
      <c r="C79" s="146" t="s">
        <v>78</v>
      </c>
      <c r="D79" s="147"/>
      <c r="E79" s="147"/>
      <c r="F79" s="148">
        <f>SUM(F76:F78)</f>
        <v>50</v>
      </c>
      <c r="G79" s="149"/>
    </row>
    <row r="80" spans="3:7" x14ac:dyDescent="0.2">
      <c r="C80" s="140" t="s">
        <v>79</v>
      </c>
      <c r="D80" s="141"/>
      <c r="E80" s="141"/>
      <c r="F80" s="142">
        <v>38880</v>
      </c>
      <c r="G80" s="143"/>
    </row>
    <row r="81" spans="3:7" x14ac:dyDescent="0.2">
      <c r="C81" s="144" t="s">
        <v>80</v>
      </c>
      <c r="D81" s="107"/>
      <c r="E81" s="106"/>
      <c r="F81" s="17">
        <v>0</v>
      </c>
      <c r="G81" s="150"/>
    </row>
    <row r="82" spans="3:7" x14ac:dyDescent="0.2">
      <c r="C82" s="144"/>
      <c r="D82" s="107" t="s">
        <v>96</v>
      </c>
      <c r="E82" s="11">
        <v>14</v>
      </c>
      <c r="F82" s="17">
        <v>6679</v>
      </c>
      <c r="G82" s="150" t="s">
        <v>114</v>
      </c>
    </row>
    <row r="83" spans="3:7" x14ac:dyDescent="0.2">
      <c r="C83" s="151"/>
      <c r="D83" s="107"/>
      <c r="E83" s="152"/>
      <c r="F83" s="153"/>
      <c r="G83" s="154"/>
    </row>
    <row r="84" spans="3:7" ht="13.5" thickBot="1" x14ac:dyDescent="0.25">
      <c r="C84" s="146" t="s">
        <v>82</v>
      </c>
      <c r="D84" s="147"/>
      <c r="E84" s="147"/>
      <c r="F84" s="148">
        <f>SUM(F80:F83)</f>
        <v>45559</v>
      </c>
      <c r="G84" s="149"/>
    </row>
    <row r="85" spans="3:7" ht="12.6" customHeight="1" x14ac:dyDescent="0.2">
      <c r="F85" s="155">
        <f>F16+F20+F36+F42+F47+F59+F63+F67+F71+F75+F79+F82</f>
        <v>2360011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V84"/>
  <sheetViews>
    <sheetView topLeftCell="C1" workbookViewId="0">
      <selection activeCell="L18" sqref="L18"/>
    </sheetView>
  </sheetViews>
  <sheetFormatPr defaultRowHeight="12.75" x14ac:dyDescent="0.2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.7109375" customWidth="1"/>
  </cols>
  <sheetData>
    <row r="1" spans="1:256" x14ac:dyDescent="0.2">
      <c r="C1" s="1" t="s">
        <v>0</v>
      </c>
      <c r="D1" s="1"/>
      <c r="E1" s="1"/>
      <c r="F1" s="1"/>
    </row>
    <row r="3" spans="1:256" x14ac:dyDescent="0.2">
      <c r="C3" s="1" t="s">
        <v>1</v>
      </c>
      <c r="D3" s="1"/>
      <c r="E3" s="1"/>
      <c r="F3" s="1"/>
      <c r="G3" s="1"/>
    </row>
    <row r="4" spans="1:256" x14ac:dyDescent="0.2">
      <c r="C4" s="1" t="s">
        <v>2</v>
      </c>
      <c r="D4" s="1"/>
      <c r="E4" s="1"/>
      <c r="F4" s="1"/>
      <c r="H4" s="2"/>
    </row>
    <row r="5" spans="1:256" x14ac:dyDescent="0.2">
      <c r="C5" s="1"/>
      <c r="D5" s="1"/>
      <c r="E5" s="1"/>
      <c r="F5" s="1"/>
      <c r="H5" s="2"/>
    </row>
    <row r="6" spans="1:256" x14ac:dyDescent="0.2">
      <c r="C6" s="1"/>
      <c r="D6" s="3"/>
      <c r="E6" s="1"/>
      <c r="F6" s="4" t="s">
        <v>3</v>
      </c>
      <c r="G6" s="5" t="s">
        <v>4</v>
      </c>
      <c r="H6" s="2"/>
    </row>
    <row r="7" spans="1:256" x14ac:dyDescent="0.2">
      <c r="D7" s="1"/>
      <c r="E7" s="1"/>
      <c r="F7" s="1"/>
    </row>
    <row r="8" spans="1:256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256" x14ac:dyDescent="0.2">
      <c r="C9" s="7" t="s">
        <v>10</v>
      </c>
      <c r="D9" s="6"/>
      <c r="E9" s="6"/>
      <c r="F9" s="8">
        <v>1255610</v>
      </c>
      <c r="G9" s="6"/>
    </row>
    <row r="10" spans="1:256" s="14" customFormat="1" x14ac:dyDescent="0.2">
      <c r="A10" s="9"/>
      <c r="B10" s="9"/>
      <c r="C10" s="10"/>
      <c r="D10" s="11"/>
      <c r="E10" s="12"/>
      <c r="F10" s="13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x14ac:dyDescent="0.2">
      <c r="C11" s="10" t="s">
        <v>11</v>
      </c>
      <c r="D11" s="15" t="s">
        <v>12</v>
      </c>
      <c r="E11" s="16">
        <v>13</v>
      </c>
      <c r="F11" s="17">
        <v>97152</v>
      </c>
      <c r="G11" s="16" t="s">
        <v>13</v>
      </c>
    </row>
    <row r="12" spans="1:256" x14ac:dyDescent="0.2">
      <c r="C12" s="18"/>
      <c r="D12" s="15" t="s">
        <v>12</v>
      </c>
      <c r="E12" s="19">
        <v>14</v>
      </c>
      <c r="F12" s="20">
        <v>116492</v>
      </c>
      <c r="G12" s="19" t="s">
        <v>14</v>
      </c>
    </row>
    <row r="13" spans="1:256" x14ac:dyDescent="0.2">
      <c r="C13" s="21"/>
      <c r="D13" s="22"/>
      <c r="E13" s="23"/>
      <c r="F13" s="24"/>
      <c r="G13" s="19"/>
    </row>
    <row r="14" spans="1:256" x14ac:dyDescent="0.2">
      <c r="C14" s="25"/>
      <c r="D14" s="22"/>
      <c r="E14" s="26"/>
      <c r="F14" s="27"/>
      <c r="G14" s="19"/>
    </row>
    <row r="15" spans="1:256" ht="13.5" thickBot="1" x14ac:dyDescent="0.25">
      <c r="C15" s="28" t="s">
        <v>15</v>
      </c>
      <c r="D15" s="29"/>
      <c r="E15" s="28"/>
      <c r="F15" s="30">
        <f>F9+F10+F11+F12+F13+F14</f>
        <v>1469254</v>
      </c>
      <c r="G15" s="31"/>
    </row>
    <row r="16" spans="1:256" x14ac:dyDescent="0.2">
      <c r="C16" s="22" t="s">
        <v>16</v>
      </c>
      <c r="D16" s="32"/>
      <c r="E16" s="26"/>
      <c r="F16" s="27">
        <v>6048</v>
      </c>
      <c r="G16" s="26"/>
    </row>
    <row r="17" spans="3:7" x14ac:dyDescent="0.2">
      <c r="C17" s="33" t="s">
        <v>17</v>
      </c>
      <c r="D17" s="15" t="s">
        <v>12</v>
      </c>
      <c r="E17" s="26">
        <v>13</v>
      </c>
      <c r="F17" s="27">
        <v>1008</v>
      </c>
      <c r="G17" s="23" t="s">
        <v>18</v>
      </c>
    </row>
    <row r="18" spans="3:7" x14ac:dyDescent="0.2">
      <c r="C18" s="34" t="s">
        <v>19</v>
      </c>
      <c r="D18" s="35"/>
      <c r="E18" s="34"/>
      <c r="F18" s="36">
        <f>F16+F17</f>
        <v>7056</v>
      </c>
      <c r="G18" s="26"/>
    </row>
    <row r="19" spans="3:7" x14ac:dyDescent="0.2">
      <c r="C19" s="37" t="s">
        <v>20</v>
      </c>
      <c r="D19" s="32"/>
      <c r="E19" s="38"/>
      <c r="F19" s="39">
        <v>59916</v>
      </c>
      <c r="G19" s="38"/>
    </row>
    <row r="20" spans="3:7" x14ac:dyDescent="0.2">
      <c r="C20" s="40" t="s">
        <v>21</v>
      </c>
      <c r="D20" s="15" t="s">
        <v>12</v>
      </c>
      <c r="E20" s="23">
        <v>13</v>
      </c>
      <c r="F20" s="24">
        <v>9579</v>
      </c>
      <c r="G20" s="23" t="s">
        <v>18</v>
      </c>
    </row>
    <row r="21" spans="3:7" x14ac:dyDescent="0.2">
      <c r="C21" s="41" t="s">
        <v>22</v>
      </c>
      <c r="D21" s="41"/>
      <c r="E21" s="41"/>
      <c r="F21" s="42">
        <f>F19+F20</f>
        <v>69495</v>
      </c>
      <c r="G21" s="43"/>
    </row>
    <row r="22" spans="3:7" ht="11.45" customHeight="1" x14ac:dyDescent="0.2">
      <c r="C22" s="44" t="s">
        <v>23</v>
      </c>
      <c r="D22" s="45"/>
      <c r="E22" s="45"/>
      <c r="F22" s="20">
        <v>0</v>
      </c>
      <c r="G22" s="46"/>
    </row>
    <row r="23" spans="3:7" ht="12.6" customHeight="1" x14ac:dyDescent="0.2">
      <c r="C23" s="40" t="s">
        <v>24</v>
      </c>
      <c r="D23" s="11"/>
      <c r="E23" s="23">
        <v>0</v>
      </c>
      <c r="F23" s="24">
        <v>0</v>
      </c>
      <c r="G23" s="23"/>
    </row>
    <row r="24" spans="3:7" ht="15" customHeight="1" thickBot="1" x14ac:dyDescent="0.25">
      <c r="C24" s="47" t="s">
        <v>25</v>
      </c>
      <c r="D24" s="47"/>
      <c r="E24" s="47"/>
      <c r="F24" s="48">
        <f>SUM(F22:F23)</f>
        <v>0</v>
      </c>
      <c r="G24" s="31"/>
    </row>
    <row r="25" spans="3:7" ht="12.6" customHeight="1" x14ac:dyDescent="0.2">
      <c r="C25" s="22" t="s">
        <v>26</v>
      </c>
      <c r="D25" s="22"/>
      <c r="E25" s="22"/>
      <c r="F25" s="27">
        <v>0</v>
      </c>
      <c r="G25" s="26"/>
    </row>
    <row r="26" spans="3:7" x14ac:dyDescent="0.2">
      <c r="C26" s="49" t="s">
        <v>27</v>
      </c>
      <c r="D26" s="50"/>
      <c r="E26" s="22"/>
      <c r="F26" s="27">
        <v>0</v>
      </c>
      <c r="G26" s="23"/>
    </row>
    <row r="27" spans="3:7" ht="13.5" thickBot="1" x14ac:dyDescent="0.25">
      <c r="C27" s="47" t="s">
        <v>28</v>
      </c>
      <c r="D27" s="47"/>
      <c r="E27" s="47"/>
      <c r="F27" s="48">
        <f>SUM(F25:F26)</f>
        <v>0</v>
      </c>
      <c r="G27" s="31"/>
    </row>
    <row r="28" spans="3:7" x14ac:dyDescent="0.2">
      <c r="C28" s="45" t="s">
        <v>29</v>
      </c>
      <c r="D28" s="44"/>
      <c r="E28" s="45"/>
      <c r="F28" s="20">
        <v>160</v>
      </c>
      <c r="G28" s="45"/>
    </row>
    <row r="29" spans="3:7" x14ac:dyDescent="0.2">
      <c r="C29" s="51" t="s">
        <v>30</v>
      </c>
      <c r="D29" s="15" t="s">
        <v>12</v>
      </c>
      <c r="E29" s="52">
        <v>15</v>
      </c>
      <c r="F29" s="24">
        <v>40</v>
      </c>
      <c r="G29" s="23" t="s">
        <v>31</v>
      </c>
    </row>
    <row r="30" spans="3:7" ht="13.5" thickBot="1" x14ac:dyDescent="0.25">
      <c r="C30" s="53" t="s">
        <v>32</v>
      </c>
      <c r="D30" s="54"/>
      <c r="E30" s="55"/>
      <c r="F30" s="30">
        <f>F28+F29</f>
        <v>200</v>
      </c>
      <c r="G30" s="56"/>
    </row>
    <row r="31" spans="3:7" x14ac:dyDescent="0.2">
      <c r="C31" s="45" t="s">
        <v>33</v>
      </c>
      <c r="D31" s="44"/>
      <c r="E31" s="45"/>
      <c r="F31" s="20">
        <v>211573</v>
      </c>
      <c r="G31" s="45"/>
    </row>
    <row r="32" spans="3:7" x14ac:dyDescent="0.2">
      <c r="C32" s="57" t="s">
        <v>34</v>
      </c>
      <c r="D32" s="15" t="s">
        <v>12</v>
      </c>
      <c r="E32" s="58">
        <v>13</v>
      </c>
      <c r="F32" s="24">
        <v>27234</v>
      </c>
      <c r="G32" s="23" t="s">
        <v>18</v>
      </c>
    </row>
    <row r="33" spans="3:7" x14ac:dyDescent="0.2">
      <c r="C33" s="57"/>
      <c r="D33" s="15" t="s">
        <v>12</v>
      </c>
      <c r="E33" s="52">
        <v>14</v>
      </c>
      <c r="F33" s="27">
        <v>775</v>
      </c>
      <c r="G33" s="23" t="s">
        <v>35</v>
      </c>
    </row>
    <row r="34" spans="3:7" x14ac:dyDescent="0.2">
      <c r="C34" s="57"/>
      <c r="D34" s="15"/>
      <c r="E34" s="52"/>
      <c r="F34" s="27"/>
      <c r="G34" s="23"/>
    </row>
    <row r="35" spans="3:7" x14ac:dyDescent="0.2">
      <c r="C35" s="57"/>
      <c r="D35" s="15"/>
      <c r="E35" s="22"/>
      <c r="F35" s="27"/>
      <c r="G35" s="23"/>
    </row>
    <row r="36" spans="3:7" x14ac:dyDescent="0.2">
      <c r="C36" s="40"/>
      <c r="D36" s="15"/>
      <c r="E36" s="22"/>
      <c r="F36" s="27"/>
      <c r="G36" s="23"/>
    </row>
    <row r="37" spans="3:7" ht="13.5" thickBot="1" x14ac:dyDescent="0.25">
      <c r="C37" s="28" t="s">
        <v>36</v>
      </c>
      <c r="D37" s="28"/>
      <c r="E37" s="28"/>
      <c r="F37" s="30">
        <f>SUM(F31:F36)</f>
        <v>239582</v>
      </c>
      <c r="G37" s="59"/>
    </row>
    <row r="38" spans="3:7" x14ac:dyDescent="0.2">
      <c r="C38" s="45" t="s">
        <v>37</v>
      </c>
      <c r="D38" s="45"/>
      <c r="E38" s="45"/>
      <c r="F38" s="20">
        <v>250393</v>
      </c>
      <c r="G38" s="45"/>
    </row>
    <row r="39" spans="3:7" x14ac:dyDescent="0.2">
      <c r="C39" s="40" t="s">
        <v>38</v>
      </c>
      <c r="D39" s="15" t="s">
        <v>12</v>
      </c>
      <c r="E39" s="50">
        <v>13</v>
      </c>
      <c r="F39" s="60">
        <v>37985</v>
      </c>
      <c r="G39" s="23" t="s">
        <v>39</v>
      </c>
    </row>
    <row r="40" spans="3:7" x14ac:dyDescent="0.2">
      <c r="C40" s="40"/>
      <c r="D40" s="15" t="s">
        <v>12</v>
      </c>
      <c r="E40" s="50">
        <v>14</v>
      </c>
      <c r="F40" s="24">
        <v>5270</v>
      </c>
      <c r="G40" s="23" t="s">
        <v>40</v>
      </c>
    </row>
    <row r="41" spans="3:7" x14ac:dyDescent="0.2">
      <c r="C41" s="49"/>
      <c r="D41" s="22"/>
      <c r="E41" s="22"/>
      <c r="F41" s="27"/>
      <c r="G41" s="23"/>
    </row>
    <row r="42" spans="3:7" x14ac:dyDescent="0.2">
      <c r="C42" s="34" t="s">
        <v>41</v>
      </c>
      <c r="D42" s="34"/>
      <c r="E42" s="34"/>
      <c r="F42" s="36">
        <f>SUM(F38:F41)</f>
        <v>293648</v>
      </c>
      <c r="G42" s="61"/>
    </row>
    <row r="43" spans="3:7" x14ac:dyDescent="0.2">
      <c r="C43" s="11" t="s">
        <v>42</v>
      </c>
      <c r="D43" s="11"/>
      <c r="E43" s="11"/>
      <c r="F43" s="17">
        <v>57532</v>
      </c>
      <c r="G43" s="62"/>
    </row>
    <row r="44" spans="3:7" x14ac:dyDescent="0.2">
      <c r="C44" s="63" t="s">
        <v>43</v>
      </c>
      <c r="D44" s="15" t="s">
        <v>12</v>
      </c>
      <c r="E44" s="11">
        <v>13</v>
      </c>
      <c r="F44" s="17">
        <v>8829</v>
      </c>
      <c r="G44" s="23" t="s">
        <v>44</v>
      </c>
    </row>
    <row r="45" spans="3:7" x14ac:dyDescent="0.2">
      <c r="C45" s="11"/>
      <c r="D45" s="15" t="s">
        <v>12</v>
      </c>
      <c r="E45" s="11">
        <v>14</v>
      </c>
      <c r="F45" s="17">
        <v>1256</v>
      </c>
      <c r="G45" s="23" t="s">
        <v>45</v>
      </c>
    </row>
    <row r="46" spans="3:7" x14ac:dyDescent="0.2">
      <c r="C46" s="11"/>
      <c r="D46" s="22"/>
      <c r="E46" s="11"/>
      <c r="F46" s="17"/>
      <c r="G46" s="23"/>
    </row>
    <row r="47" spans="3:7" x14ac:dyDescent="0.2">
      <c r="C47" s="64" t="s">
        <v>46</v>
      </c>
      <c r="D47" s="64"/>
      <c r="E47" s="64"/>
      <c r="F47" s="65">
        <f>SUM(F43:F46)</f>
        <v>67617</v>
      </c>
      <c r="G47" s="62"/>
    </row>
    <row r="48" spans="3:7" x14ac:dyDescent="0.2">
      <c r="C48" s="63"/>
      <c r="D48" s="63"/>
      <c r="E48" s="63"/>
      <c r="F48" s="66"/>
      <c r="G48" s="62"/>
    </row>
    <row r="49" spans="3:7" x14ac:dyDescent="0.2">
      <c r="C49" s="11" t="s">
        <v>47</v>
      </c>
      <c r="D49" s="63"/>
      <c r="E49" s="63"/>
      <c r="F49" s="66">
        <v>8633.58</v>
      </c>
      <c r="G49" s="62"/>
    </row>
    <row r="50" spans="3:7" x14ac:dyDescent="0.2">
      <c r="C50" s="67" t="s">
        <v>48</v>
      </c>
      <c r="D50" s="15" t="s">
        <v>12</v>
      </c>
      <c r="E50" s="68">
        <v>13</v>
      </c>
      <c r="F50" s="69">
        <v>1949</v>
      </c>
      <c r="G50" s="70" t="s">
        <v>49</v>
      </c>
    </row>
    <row r="51" spans="3:7" ht="13.5" thickBot="1" x14ac:dyDescent="0.25">
      <c r="C51" s="71"/>
      <c r="D51" s="15"/>
      <c r="E51" s="68"/>
      <c r="F51" s="69"/>
      <c r="G51" s="70"/>
    </row>
    <row r="52" spans="3:7" ht="13.5" thickBot="1" x14ac:dyDescent="0.25">
      <c r="C52" s="72" t="s">
        <v>50</v>
      </c>
      <c r="D52" s="73"/>
      <c r="E52" s="73"/>
      <c r="F52" s="74">
        <f>F49+F50+F51</f>
        <v>10582.58</v>
      </c>
      <c r="G52" s="75"/>
    </row>
    <row r="53" spans="3:7" x14ac:dyDescent="0.2">
      <c r="C53" s="11" t="s">
        <v>51</v>
      </c>
      <c r="D53" s="76"/>
      <c r="E53" s="76"/>
      <c r="F53" s="77">
        <v>13776</v>
      </c>
      <c r="G53" s="78"/>
    </row>
    <row r="54" spans="3:7" x14ac:dyDescent="0.2">
      <c r="C54" s="63" t="s">
        <v>52</v>
      </c>
      <c r="D54" s="15" t="s">
        <v>12</v>
      </c>
      <c r="E54" s="63">
        <v>13</v>
      </c>
      <c r="F54" s="66">
        <v>6413</v>
      </c>
      <c r="G54" s="62" t="s">
        <v>53</v>
      </c>
    </row>
    <row r="55" spans="3:7" x14ac:dyDescent="0.2">
      <c r="C55" s="63"/>
      <c r="D55" s="15" t="s">
        <v>12</v>
      </c>
      <c r="E55" s="63">
        <v>24</v>
      </c>
      <c r="F55" s="66">
        <v>569</v>
      </c>
      <c r="G55" s="62" t="s">
        <v>54</v>
      </c>
    </row>
    <row r="56" spans="3:7" ht="13.5" customHeight="1" x14ac:dyDescent="0.2">
      <c r="C56" s="63"/>
      <c r="D56" s="15"/>
      <c r="E56" s="63"/>
      <c r="F56" s="66"/>
    </row>
    <row r="57" spans="3:7" ht="13.5" customHeight="1" thickBot="1" x14ac:dyDescent="0.25">
      <c r="C57" s="79"/>
      <c r="D57" s="15"/>
      <c r="E57" s="68"/>
      <c r="F57" s="69"/>
      <c r="G57" s="62"/>
    </row>
    <row r="58" spans="3:7" ht="13.5" thickBot="1" x14ac:dyDescent="0.25">
      <c r="C58" s="72" t="s">
        <v>55</v>
      </c>
      <c r="D58" s="80"/>
      <c r="E58" s="80"/>
      <c r="F58" s="81">
        <f>F53+F54+F55+F56+F57</f>
        <v>20758</v>
      </c>
      <c r="G58" s="70"/>
    </row>
    <row r="59" spans="3:7" ht="13.5" thickBot="1" x14ac:dyDescent="0.25">
      <c r="C59" s="82" t="s">
        <v>56</v>
      </c>
      <c r="D59" s="83"/>
      <c r="E59" s="84"/>
      <c r="F59" s="85">
        <v>3946.8</v>
      </c>
      <c r="G59" s="75"/>
    </row>
    <row r="60" spans="3:7" x14ac:dyDescent="0.2">
      <c r="C60" s="86" t="s">
        <v>57</v>
      </c>
      <c r="D60" s="15" t="s">
        <v>12</v>
      </c>
      <c r="E60" s="86">
        <v>15</v>
      </c>
      <c r="F60" s="87">
        <v>499.6</v>
      </c>
      <c r="G60" s="78" t="s">
        <v>58</v>
      </c>
    </row>
    <row r="61" spans="3:7" x14ac:dyDescent="0.2">
      <c r="C61" s="88"/>
      <c r="D61" s="15"/>
      <c r="E61" s="11">
        <v>27</v>
      </c>
      <c r="F61" s="17">
        <v>249.8</v>
      </c>
      <c r="G61" s="78" t="s">
        <v>58</v>
      </c>
    </row>
    <row r="62" spans="3:7" ht="13.5" thickBot="1" x14ac:dyDescent="0.25">
      <c r="C62" s="28" t="s">
        <v>59</v>
      </c>
      <c r="D62" s="64"/>
      <c r="E62" s="64"/>
      <c r="F62" s="65">
        <f>F59+F60+F61</f>
        <v>4696.2000000000007</v>
      </c>
      <c r="G62" s="62"/>
    </row>
    <row r="63" spans="3:7" x14ac:dyDescent="0.2">
      <c r="C63" s="11" t="s">
        <v>60</v>
      </c>
      <c r="D63" s="11"/>
      <c r="E63" s="11"/>
      <c r="F63" s="17"/>
      <c r="G63" s="11"/>
    </row>
    <row r="64" spans="3:7" x14ac:dyDescent="0.2">
      <c r="C64" s="89" t="s">
        <v>61</v>
      </c>
      <c r="D64" s="50"/>
      <c r="E64" s="45">
        <v>0</v>
      </c>
      <c r="F64" s="20">
        <v>0</v>
      </c>
      <c r="G64" s="19" t="s">
        <v>62</v>
      </c>
    </row>
    <row r="65" spans="3:7" ht="13.5" thickBot="1" x14ac:dyDescent="0.25">
      <c r="C65" s="28" t="s">
        <v>63</v>
      </c>
      <c r="D65" s="28"/>
      <c r="E65" s="28"/>
      <c r="F65" s="30">
        <f>SUM(F63:F64)</f>
        <v>0</v>
      </c>
      <c r="G65" s="56"/>
    </row>
    <row r="66" spans="3:7" x14ac:dyDescent="0.2">
      <c r="C66" s="45" t="s">
        <v>64</v>
      </c>
      <c r="D66" s="45"/>
      <c r="E66" s="45"/>
      <c r="F66" s="20"/>
      <c r="G66" s="46"/>
    </row>
    <row r="67" spans="3:7" x14ac:dyDescent="0.2">
      <c r="C67" s="40" t="s">
        <v>65</v>
      </c>
      <c r="D67" s="50"/>
      <c r="E67" s="50"/>
      <c r="F67" s="20">
        <v>0</v>
      </c>
      <c r="G67" s="23" t="s">
        <v>66</v>
      </c>
    </row>
    <row r="68" spans="3:7" x14ac:dyDescent="0.2">
      <c r="C68" s="40"/>
      <c r="D68" s="50"/>
      <c r="E68" s="50"/>
      <c r="F68" s="20"/>
      <c r="G68" s="23"/>
    </row>
    <row r="69" spans="3:7" ht="13.5" thickBot="1" x14ac:dyDescent="0.25">
      <c r="C69" s="28" t="s">
        <v>67</v>
      </c>
      <c r="D69" s="28"/>
      <c r="E69" s="28"/>
      <c r="F69" s="30">
        <f>SUM(F66:F68)</f>
        <v>0</v>
      </c>
      <c r="G69" s="56"/>
    </row>
    <row r="70" spans="3:7" x14ac:dyDescent="0.2">
      <c r="C70" s="90" t="s">
        <v>68</v>
      </c>
      <c r="D70" s="15"/>
      <c r="E70" s="90">
        <v>0</v>
      </c>
      <c r="F70" s="91">
        <v>693</v>
      </c>
      <c r="G70" s="92"/>
    </row>
    <row r="71" spans="3:7" x14ac:dyDescent="0.2">
      <c r="C71" s="89" t="s">
        <v>69</v>
      </c>
      <c r="D71" s="15"/>
      <c r="E71" s="50"/>
      <c r="F71" s="20"/>
      <c r="G71" s="23" t="s">
        <v>70</v>
      </c>
    </row>
    <row r="72" spans="3:7" x14ac:dyDescent="0.2">
      <c r="C72" s="89"/>
      <c r="D72" s="50"/>
      <c r="E72" s="50"/>
      <c r="F72" s="20"/>
      <c r="G72" s="23"/>
    </row>
    <row r="73" spans="3:7" ht="13.5" thickBot="1" x14ac:dyDescent="0.25">
      <c r="C73" s="28" t="s">
        <v>71</v>
      </c>
      <c r="D73" s="28"/>
      <c r="E73" s="28"/>
      <c r="F73" s="30">
        <f>SUM(F70:F72)</f>
        <v>693</v>
      </c>
      <c r="G73" s="56"/>
    </row>
    <row r="74" spans="3:7" x14ac:dyDescent="0.2">
      <c r="C74" s="45" t="s">
        <v>72</v>
      </c>
      <c r="D74" s="50"/>
      <c r="E74" s="45"/>
      <c r="F74" s="20">
        <v>0</v>
      </c>
      <c r="G74" s="46"/>
    </row>
    <row r="75" spans="3:7" x14ac:dyDescent="0.2">
      <c r="C75" s="40" t="s">
        <v>73</v>
      </c>
      <c r="D75" s="93"/>
      <c r="E75" s="50"/>
      <c r="F75" s="24">
        <v>0</v>
      </c>
      <c r="G75" s="23"/>
    </row>
    <row r="76" spans="3:7" ht="13.5" thickBot="1" x14ac:dyDescent="0.25">
      <c r="C76" s="47" t="s">
        <v>74</v>
      </c>
      <c r="D76" s="47"/>
      <c r="E76" s="47"/>
      <c r="F76" s="48">
        <f>SUM(F74:F75)</f>
        <v>0</v>
      </c>
      <c r="G76" s="56"/>
    </row>
    <row r="77" spans="3:7" x14ac:dyDescent="0.2">
      <c r="C77" s="45" t="s">
        <v>75</v>
      </c>
      <c r="D77" s="45"/>
      <c r="E77" s="45"/>
      <c r="F77" s="20"/>
      <c r="G77" s="45"/>
    </row>
    <row r="78" spans="3:7" x14ac:dyDescent="0.2">
      <c r="C78" s="89" t="s">
        <v>76</v>
      </c>
      <c r="D78" s="50"/>
      <c r="E78" s="50">
        <v>0</v>
      </c>
      <c r="F78" s="27">
        <v>0</v>
      </c>
      <c r="G78" s="23" t="s">
        <v>77</v>
      </c>
    </row>
    <row r="79" spans="3:7" ht="13.5" thickBot="1" x14ac:dyDescent="0.25">
      <c r="C79" s="28" t="s">
        <v>78</v>
      </c>
      <c r="D79" s="28"/>
      <c r="E79" s="28"/>
      <c r="F79" s="30">
        <f>SUM(F77:F78)</f>
        <v>0</v>
      </c>
      <c r="G79" s="56"/>
    </row>
    <row r="80" spans="3:7" x14ac:dyDescent="0.2">
      <c r="C80" s="45" t="s">
        <v>79</v>
      </c>
      <c r="D80" s="45"/>
      <c r="E80" s="45"/>
      <c r="F80" s="20">
        <v>33580</v>
      </c>
      <c r="G80" s="45"/>
    </row>
    <row r="81" spans="3:7" x14ac:dyDescent="0.2">
      <c r="C81" s="89" t="s">
        <v>80</v>
      </c>
      <c r="D81" s="15" t="s">
        <v>12</v>
      </c>
      <c r="E81" s="50">
        <v>14</v>
      </c>
      <c r="F81" s="27">
        <v>5622</v>
      </c>
      <c r="G81" s="23" t="s">
        <v>81</v>
      </c>
    </row>
    <row r="82" spans="3:7" x14ac:dyDescent="0.2">
      <c r="C82" s="94"/>
      <c r="D82" s="15"/>
      <c r="E82" s="22"/>
      <c r="F82" s="27"/>
      <c r="G82" s="23"/>
    </row>
    <row r="83" spans="3:7" ht="13.5" thickBot="1" x14ac:dyDescent="0.25">
      <c r="C83" s="28" t="s">
        <v>82</v>
      </c>
      <c r="D83" s="28"/>
      <c r="E83" s="28"/>
      <c r="F83" s="30">
        <f>SUM(F80:F82)</f>
        <v>39202</v>
      </c>
      <c r="G83" s="56"/>
    </row>
    <row r="84" spans="3:7" x14ac:dyDescent="0.2">
      <c r="F84" s="95">
        <f>F15+F18+F21+F30+F37+F42+F47+F52+F58+F62+F83</f>
        <v>2222090.7800000003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I56"/>
  <sheetViews>
    <sheetView topLeftCell="C1" workbookViewId="0">
      <selection activeCell="K31" sqref="K31"/>
    </sheetView>
  </sheetViews>
  <sheetFormatPr defaultRowHeight="12.75" x14ac:dyDescent="0.2"/>
  <cols>
    <col min="1" max="2" width="0" hidden="1" customWidth="1"/>
    <col min="3" max="3" width="20.28515625" customWidth="1"/>
    <col min="4" max="4" width="12" customWidth="1"/>
    <col min="5" max="5" width="6.5703125" customWidth="1"/>
    <col min="6" max="6" width="15.28515625" customWidth="1"/>
    <col min="7" max="7" width="27.28515625" bestFit="1" customWidth="1"/>
  </cols>
  <sheetData>
    <row r="1" spans="3:9" x14ac:dyDescent="0.2">
      <c r="C1" s="1" t="s">
        <v>83</v>
      </c>
      <c r="D1" s="1"/>
      <c r="E1" s="1"/>
      <c r="F1" s="1"/>
    </row>
    <row r="3" spans="3:9" x14ac:dyDescent="0.2">
      <c r="C3" s="1" t="s">
        <v>84</v>
      </c>
      <c r="D3" s="1"/>
      <c r="E3" s="1"/>
      <c r="F3" s="1"/>
      <c r="G3" s="1"/>
    </row>
    <row r="4" spans="3:9" x14ac:dyDescent="0.2">
      <c r="C4" s="1" t="s">
        <v>85</v>
      </c>
      <c r="D4" s="1"/>
      <c r="E4" s="1"/>
      <c r="F4" s="1"/>
      <c r="H4" s="2"/>
    </row>
    <row r="5" spans="3:9" x14ac:dyDescent="0.2">
      <c r="C5" s="1"/>
      <c r="D5" s="1"/>
      <c r="E5" s="1"/>
      <c r="F5" s="1"/>
      <c r="H5" s="2"/>
    </row>
    <row r="6" spans="3:9" x14ac:dyDescent="0.2">
      <c r="C6" s="1"/>
      <c r="D6" s="3"/>
      <c r="E6" s="1"/>
      <c r="F6" s="4" t="s">
        <v>3</v>
      </c>
      <c r="G6" s="5" t="s">
        <v>4</v>
      </c>
      <c r="H6" s="2"/>
    </row>
    <row r="7" spans="3:9" x14ac:dyDescent="0.2">
      <c r="D7" s="1"/>
      <c r="E7" s="1"/>
      <c r="F7" s="1"/>
    </row>
    <row r="8" spans="3:9" x14ac:dyDescent="0.2">
      <c r="C8" s="96" t="s">
        <v>5</v>
      </c>
      <c r="D8" s="96" t="s">
        <v>6</v>
      </c>
      <c r="E8" s="96" t="s">
        <v>7</v>
      </c>
      <c r="F8" s="96" t="s">
        <v>8</v>
      </c>
      <c r="G8" s="96" t="s">
        <v>9</v>
      </c>
    </row>
    <row r="9" spans="3:9" x14ac:dyDescent="0.2">
      <c r="C9" s="97" t="s">
        <v>86</v>
      </c>
      <c r="D9" s="96"/>
      <c r="E9" s="96"/>
      <c r="F9" s="98">
        <v>0</v>
      </c>
      <c r="G9" s="96"/>
    </row>
    <row r="10" spans="3:9" x14ac:dyDescent="0.2">
      <c r="C10" s="21" t="s">
        <v>87</v>
      </c>
      <c r="D10" s="50"/>
      <c r="E10" s="23">
        <v>0</v>
      </c>
      <c r="F10" s="24">
        <v>0</v>
      </c>
      <c r="G10" s="23"/>
    </row>
    <row r="11" spans="3:9" x14ac:dyDescent="0.2">
      <c r="C11" s="21"/>
      <c r="D11" s="50"/>
      <c r="E11" s="23">
        <v>0</v>
      </c>
      <c r="F11" s="24">
        <v>0</v>
      </c>
      <c r="G11" s="23"/>
    </row>
    <row r="12" spans="3:9" ht="13.5" thickBot="1" x14ac:dyDescent="0.25">
      <c r="C12" s="55" t="s">
        <v>88</v>
      </c>
      <c r="D12" s="99"/>
      <c r="E12" s="53"/>
      <c r="F12" s="100">
        <f>SUM(F9:F11)</f>
        <v>0</v>
      </c>
      <c r="G12" s="31"/>
    </row>
    <row r="13" spans="3:9" x14ac:dyDescent="0.2">
      <c r="C13" s="22" t="s">
        <v>89</v>
      </c>
      <c r="D13" s="32"/>
      <c r="E13" s="26"/>
      <c r="F13" s="27">
        <v>18288</v>
      </c>
      <c r="G13" s="26"/>
    </row>
    <row r="14" spans="3:9" x14ac:dyDescent="0.2">
      <c r="C14" s="40" t="s">
        <v>90</v>
      </c>
      <c r="D14" s="50"/>
      <c r="E14" s="23">
        <v>0</v>
      </c>
      <c r="F14" s="24">
        <v>0</v>
      </c>
      <c r="G14" s="23"/>
    </row>
    <row r="15" spans="3:9" ht="11.45" customHeight="1" x14ac:dyDescent="0.2">
      <c r="C15" s="49"/>
      <c r="D15" s="101" t="s">
        <v>12</v>
      </c>
      <c r="E15" s="26">
        <v>13</v>
      </c>
      <c r="F15" s="27">
        <v>3048</v>
      </c>
      <c r="G15" s="23" t="s">
        <v>91</v>
      </c>
    </row>
    <row r="16" spans="3:9" ht="12.6" customHeight="1" thickBot="1" x14ac:dyDescent="0.25">
      <c r="C16" s="55" t="s">
        <v>92</v>
      </c>
      <c r="D16" s="53"/>
      <c r="E16" s="53"/>
      <c r="F16" s="100">
        <f>SUM(F13:F15)</f>
        <v>21336</v>
      </c>
      <c r="G16" s="31"/>
      <c r="I16" t="s">
        <v>93</v>
      </c>
    </row>
    <row r="17" spans="3:7" ht="15" customHeight="1" x14ac:dyDescent="0.2">
      <c r="C17" s="22"/>
      <c r="D17" s="45"/>
      <c r="E17" s="45"/>
      <c r="F17" s="20"/>
      <c r="G17" s="46"/>
    </row>
    <row r="18" spans="3:7" ht="12.6" customHeight="1" x14ac:dyDescent="0.2">
      <c r="C18" s="40"/>
      <c r="E18" s="23"/>
      <c r="F18" s="24"/>
      <c r="G18" s="23"/>
    </row>
    <row r="19" spans="3:7" x14ac:dyDescent="0.2">
      <c r="C19" s="49"/>
      <c r="D19" s="22"/>
      <c r="E19" s="22"/>
      <c r="F19" s="27"/>
      <c r="G19" s="26"/>
    </row>
    <row r="20" spans="3:7" ht="13.5" thickBot="1" x14ac:dyDescent="0.25">
      <c r="C20" s="47"/>
      <c r="D20" s="47"/>
      <c r="E20" s="47"/>
      <c r="F20" s="48"/>
      <c r="G20" s="31"/>
    </row>
    <row r="21" spans="3:7" x14ac:dyDescent="0.2">
      <c r="C21" s="22"/>
      <c r="D21" s="22"/>
      <c r="E21" s="22"/>
      <c r="F21" s="27"/>
      <c r="G21" s="26"/>
    </row>
    <row r="22" spans="3:7" x14ac:dyDescent="0.2">
      <c r="C22" s="49"/>
      <c r="D22" s="50"/>
      <c r="E22" s="22"/>
      <c r="F22" s="27"/>
      <c r="G22" s="23"/>
    </row>
    <row r="23" spans="3:7" x14ac:dyDescent="0.2">
      <c r="C23" s="49"/>
      <c r="D23" s="22"/>
      <c r="E23" s="22"/>
      <c r="F23" s="27"/>
      <c r="G23" s="23"/>
    </row>
    <row r="24" spans="3:7" x14ac:dyDescent="0.2">
      <c r="C24" s="49"/>
      <c r="D24" s="22"/>
      <c r="E24" s="22"/>
      <c r="F24" s="27"/>
      <c r="G24" s="23"/>
    </row>
    <row r="25" spans="3:7" ht="13.5" thickBot="1" x14ac:dyDescent="0.25">
      <c r="C25" s="47"/>
      <c r="D25" s="47"/>
      <c r="E25" s="47"/>
      <c r="F25" s="48"/>
      <c r="G25" s="31"/>
    </row>
    <row r="26" spans="3:7" x14ac:dyDescent="0.2">
      <c r="C26" s="45"/>
      <c r="D26" s="44"/>
      <c r="E26" s="45"/>
      <c r="F26" s="20"/>
      <c r="G26" s="45"/>
    </row>
    <row r="27" spans="3:7" x14ac:dyDescent="0.2">
      <c r="C27" s="51"/>
      <c r="D27" s="11"/>
      <c r="E27" s="52"/>
      <c r="F27" s="24"/>
      <c r="G27" s="23"/>
    </row>
    <row r="28" spans="3:7" x14ac:dyDescent="0.2">
      <c r="C28" s="102"/>
      <c r="D28" s="103"/>
      <c r="E28" s="52"/>
      <c r="F28" s="24"/>
      <c r="G28" s="23"/>
    </row>
    <row r="29" spans="3:7" ht="13.5" thickBot="1" x14ac:dyDescent="0.25">
      <c r="C29" s="31"/>
      <c r="D29" s="104"/>
      <c r="E29" s="47"/>
      <c r="F29" s="48"/>
      <c r="G29" s="56"/>
    </row>
    <row r="30" spans="3:7" x14ac:dyDescent="0.2">
      <c r="C30" s="45"/>
      <c r="D30" s="45"/>
      <c r="E30" s="45"/>
      <c r="F30" s="20"/>
      <c r="G30" s="45"/>
    </row>
    <row r="31" spans="3:7" x14ac:dyDescent="0.2">
      <c r="C31" s="89"/>
      <c r="E31" s="50"/>
      <c r="F31" s="24"/>
      <c r="G31" s="23"/>
    </row>
    <row r="32" spans="3:7" x14ac:dyDescent="0.2">
      <c r="C32" s="40"/>
      <c r="D32" s="22"/>
      <c r="E32" s="22"/>
      <c r="F32" s="27"/>
      <c r="G32" s="23"/>
    </row>
    <row r="33" spans="3:7" ht="13.5" thickBot="1" x14ac:dyDescent="0.25">
      <c r="C33" s="47"/>
      <c r="D33" s="47"/>
      <c r="E33" s="47"/>
      <c r="F33" s="48"/>
      <c r="G33" s="59"/>
    </row>
    <row r="34" spans="3:7" x14ac:dyDescent="0.2">
      <c r="C34" s="45"/>
      <c r="D34" s="45"/>
      <c r="E34" s="45"/>
      <c r="F34" s="20"/>
      <c r="G34" s="45"/>
    </row>
    <row r="35" spans="3:7" x14ac:dyDescent="0.2">
      <c r="C35" s="40"/>
      <c r="E35" s="50"/>
      <c r="F35" s="24"/>
      <c r="G35" s="23"/>
    </row>
    <row r="36" spans="3:7" x14ac:dyDescent="0.2">
      <c r="C36" s="40"/>
      <c r="D36" s="50"/>
      <c r="E36" s="50"/>
      <c r="F36" s="24"/>
      <c r="G36" s="23"/>
    </row>
    <row r="37" spans="3:7" x14ac:dyDescent="0.2">
      <c r="C37" s="40"/>
      <c r="E37" s="50"/>
      <c r="F37" s="24"/>
      <c r="G37" s="23"/>
    </row>
    <row r="38" spans="3:7" ht="13.5" thickBot="1" x14ac:dyDescent="0.25">
      <c r="C38" s="47"/>
      <c r="D38" s="47"/>
      <c r="E38" s="47"/>
      <c r="F38" s="48"/>
      <c r="G38" s="56"/>
    </row>
    <row r="39" spans="3:7" x14ac:dyDescent="0.2">
      <c r="C39" s="45"/>
      <c r="D39" s="45"/>
      <c r="E39" s="45"/>
      <c r="F39" s="20"/>
      <c r="G39" s="45"/>
    </row>
    <row r="40" spans="3:7" x14ac:dyDescent="0.2">
      <c r="C40" s="40"/>
      <c r="E40" s="50"/>
      <c r="F40" s="24"/>
      <c r="G40" s="23"/>
    </row>
    <row r="41" spans="3:7" x14ac:dyDescent="0.2">
      <c r="C41" s="40"/>
      <c r="D41" s="50"/>
      <c r="E41" s="50"/>
      <c r="F41" s="24"/>
      <c r="G41" s="23"/>
    </row>
    <row r="42" spans="3:7" x14ac:dyDescent="0.2">
      <c r="C42" s="40"/>
      <c r="E42" s="50"/>
      <c r="F42" s="24"/>
      <c r="G42" s="23"/>
    </row>
    <row r="43" spans="3:7" ht="13.5" thickBot="1" x14ac:dyDescent="0.25">
      <c r="C43" s="47"/>
      <c r="D43" s="47"/>
      <c r="E43" s="47"/>
      <c r="F43" s="48"/>
      <c r="G43" s="56"/>
    </row>
    <row r="44" spans="3:7" x14ac:dyDescent="0.2">
      <c r="C44" s="45"/>
      <c r="D44" s="45"/>
      <c r="E44" s="45"/>
      <c r="F44" s="20"/>
      <c r="G44" s="46"/>
    </row>
    <row r="45" spans="3:7" x14ac:dyDescent="0.2">
      <c r="C45" s="40"/>
      <c r="D45" s="50"/>
      <c r="E45" s="50"/>
      <c r="F45" s="20"/>
      <c r="G45" s="23"/>
    </row>
    <row r="46" spans="3:7" x14ac:dyDescent="0.2">
      <c r="C46" s="40"/>
      <c r="D46" s="50"/>
      <c r="E46" s="50"/>
      <c r="F46" s="20"/>
      <c r="G46" s="23"/>
    </row>
    <row r="47" spans="3:7" x14ac:dyDescent="0.2">
      <c r="C47" s="40"/>
      <c r="D47" s="50"/>
      <c r="E47" s="50"/>
      <c r="F47" s="20"/>
      <c r="G47" s="23"/>
    </row>
    <row r="48" spans="3:7" ht="13.5" thickBot="1" x14ac:dyDescent="0.25">
      <c r="C48" s="47"/>
      <c r="D48" s="47"/>
      <c r="E48" s="47"/>
      <c r="F48" s="48"/>
      <c r="G48" s="56"/>
    </row>
    <row r="49" spans="3:7" x14ac:dyDescent="0.2">
      <c r="C49" s="90"/>
      <c r="D49" s="90"/>
      <c r="E49" s="90"/>
      <c r="F49" s="91"/>
      <c r="G49" s="92"/>
    </row>
    <row r="50" spans="3:7" x14ac:dyDescent="0.2">
      <c r="C50" s="89"/>
      <c r="D50" s="50"/>
      <c r="E50" s="50"/>
      <c r="F50" s="20"/>
      <c r="G50" s="23"/>
    </row>
    <row r="51" spans="3:7" x14ac:dyDescent="0.2">
      <c r="C51" s="89"/>
      <c r="D51" s="50"/>
      <c r="E51" s="50"/>
      <c r="F51" s="20"/>
      <c r="G51" s="23"/>
    </row>
    <row r="52" spans="3:7" x14ac:dyDescent="0.2">
      <c r="C52" s="40"/>
      <c r="D52" s="50"/>
      <c r="E52" s="50"/>
      <c r="F52" s="24"/>
      <c r="G52" s="23"/>
    </row>
    <row r="53" spans="3:7" ht="13.5" thickBot="1" x14ac:dyDescent="0.25">
      <c r="C53" s="47"/>
      <c r="D53" s="47"/>
      <c r="E53" s="47"/>
      <c r="F53" s="48"/>
      <c r="G53" s="56"/>
    </row>
    <row r="54" spans="3:7" x14ac:dyDescent="0.2">
      <c r="C54" s="45"/>
      <c r="D54" s="50"/>
      <c r="E54" s="45"/>
      <c r="F54" s="20"/>
      <c r="G54" s="46"/>
    </row>
    <row r="55" spans="3:7" x14ac:dyDescent="0.2">
      <c r="C55" s="40"/>
      <c r="D55" s="93"/>
      <c r="E55" s="50"/>
      <c r="F55" s="24"/>
      <c r="G55" s="23"/>
    </row>
    <row r="56" spans="3:7" x14ac:dyDescent="0.2">
      <c r="C56" s="40"/>
      <c r="D56" s="93"/>
      <c r="E56" s="50"/>
      <c r="F56" s="24"/>
      <c r="G5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2022-08-31T06:05:28Z</dcterms:created>
  <dcterms:modified xsi:type="dcterms:W3CDTF">2022-08-31T06:10:28Z</dcterms:modified>
</cp:coreProperties>
</file>