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ocuments\"/>
    </mc:Choice>
  </mc:AlternateContent>
  <bookViews>
    <workbookView xWindow="0" yWindow="0" windowWidth="38400" windowHeight="17835"/>
  </bookViews>
  <sheets>
    <sheet name="MAT_51" sheetId="1" r:id="rId1"/>
    <sheet name="MAT_61" sheetId="2" r:id="rId2"/>
    <sheet name="SAL_51" sheetId="3" r:id="rId3"/>
    <sheet name="SAL_61" sheetId="4" r:id="rId4"/>
    <sheet name="68.08" sheetId="5" r:id="rId5"/>
  </sheets>
  <definedNames>
    <definedName name="_xlnm.Print_Area" localSheetId="1">MAT_61!#REF!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F12" i="5"/>
  <c r="F83" i="4"/>
  <c r="F79" i="4"/>
  <c r="F76" i="4"/>
  <c r="F73" i="4"/>
  <c r="F69" i="4"/>
  <c r="F65" i="4"/>
  <c r="F62" i="4"/>
  <c r="F58" i="4"/>
  <c r="F52" i="4"/>
  <c r="F47" i="4"/>
  <c r="F42" i="4"/>
  <c r="F37" i="4"/>
  <c r="F30" i="4"/>
  <c r="F27" i="4"/>
  <c r="F24" i="4"/>
  <c r="F21" i="4"/>
  <c r="F18" i="4"/>
  <c r="F15" i="4"/>
  <c r="F84" i="4" s="1"/>
  <c r="F82" i="3"/>
  <c r="F77" i="3"/>
  <c r="F73" i="3"/>
  <c r="F69" i="3"/>
  <c r="F65" i="3"/>
  <c r="F61" i="3"/>
  <c r="F57" i="3"/>
  <c r="F52" i="3"/>
  <c r="F47" i="3"/>
  <c r="F42" i="3"/>
  <c r="F36" i="3"/>
  <c r="F29" i="3"/>
  <c r="F24" i="3"/>
  <c r="F20" i="3"/>
  <c r="F16" i="3"/>
  <c r="F83" i="3" s="1"/>
  <c r="H19" i="2"/>
  <c r="F23" i="1"/>
</calcChain>
</file>

<file path=xl/comments1.xml><?xml version="1.0" encoding="utf-8"?>
<comments xmlns="http://schemas.openxmlformats.org/spreadsheetml/2006/main">
  <authors>
    <author>Statia1</author>
  </authors>
  <commentList>
    <comment ref="F84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<sst xmlns="http://schemas.openxmlformats.org/spreadsheetml/2006/main" count="316" uniqueCount="179">
  <si>
    <t>INSTITUTIA PREFECTULUI - JUDETUL GALATI</t>
  </si>
  <si>
    <t xml:space="preserve">CAP 51 01 "AUTORITATI PUBLICE SI ACTIUNI EXTERNE" TITLUL II </t>
  </si>
  <si>
    <t>perioada:</t>
  </si>
  <si>
    <t>07.04.2022-29.04.2022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</si>
  <si>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</si>
  <si>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</si>
  <si>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</si>
  <si>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</si>
  <si>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</si>
  <si>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</si>
  <si>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>29.04.2022</t>
  </si>
  <si>
    <t>Tinmar Energy</t>
  </si>
  <si>
    <t>incalzit, iluminat</t>
  </si>
  <si>
    <t>14.04.2022</t>
  </si>
  <si>
    <t>Calorgal SA</t>
  </si>
  <si>
    <t>7.04.2022</t>
  </si>
  <si>
    <t xml:space="preserve">Ecosal SA </t>
  </si>
  <si>
    <t>salubritate</t>
  </si>
  <si>
    <t>15.04.2022</t>
  </si>
  <si>
    <t xml:space="preserve">Apa Canal SA </t>
  </si>
  <si>
    <t>apa canal</t>
  </si>
  <si>
    <t>07.04.2022</t>
  </si>
  <si>
    <t>OMV Petrom</t>
  </si>
  <si>
    <t>carburanti, lubrifianti</t>
  </si>
  <si>
    <t>182, 193</t>
  </si>
  <si>
    <t>Orange</t>
  </si>
  <si>
    <t>telecomunicatii</t>
  </si>
  <si>
    <t>Centru Reg.de Posta</t>
  </si>
  <si>
    <t xml:space="preserve">prestari servicii </t>
  </si>
  <si>
    <t>20.04.2022</t>
  </si>
  <si>
    <t>RCS&amp;RDS</t>
  </si>
  <si>
    <t xml:space="preserve"> posta, radio-tv</t>
  </si>
  <si>
    <t>167, 183</t>
  </si>
  <si>
    <t>Dedeman</t>
  </si>
  <si>
    <t>materiale si prest servicii</t>
  </si>
  <si>
    <t>La Fantana</t>
  </si>
  <si>
    <t>alte bunuri si servicii</t>
  </si>
  <si>
    <t>Psifios</t>
  </si>
  <si>
    <t>Universal Aurora</t>
  </si>
  <si>
    <t>Sobis Solutions</t>
  </si>
  <si>
    <t>Verasys International</t>
  </si>
  <si>
    <t>11.04.2022</t>
  </si>
  <si>
    <t>SPCP</t>
  </si>
  <si>
    <t>alte chelt.cu bunuri si serv.</t>
  </si>
  <si>
    <t>TOTAL</t>
  </si>
  <si>
    <t>INSTITUTIA PREFECTULUI JUDETUL-GALATI</t>
  </si>
  <si>
    <t>CAP 61 01 " ORDINE PUBLICA SI SIGURANTA NATIONALA" TITL. 20 "BUNURI SI SERVICII"</t>
  </si>
  <si>
    <t>PERIOADA 07.04.2022-29.04.2022</t>
  </si>
  <si>
    <t>Nr.crt</t>
  </si>
  <si>
    <t>FURNIZOR/BENEFICIAR</t>
  </si>
  <si>
    <t>Tipohav</t>
  </si>
  <si>
    <t>furnituri de birou</t>
  </si>
  <si>
    <t>18.04.2022</t>
  </si>
  <si>
    <t>I.P.J. GALATI</t>
  </si>
  <si>
    <t>apa canal, salubritate</t>
  </si>
  <si>
    <t>carburanti</t>
  </si>
  <si>
    <t>28.04.2022</t>
  </si>
  <si>
    <t>posta, telecomunicatii</t>
  </si>
  <si>
    <t>Telecom</t>
  </si>
  <si>
    <t>Centru Regional de Posta</t>
  </si>
  <si>
    <t xml:space="preserve"> servicii corespondenta </t>
  </si>
  <si>
    <t>Psifios SRL</t>
  </si>
  <si>
    <t>MMA Strong Security</t>
  </si>
  <si>
    <t>Varasys</t>
  </si>
  <si>
    <t xml:space="preserve">CEC </t>
  </si>
  <si>
    <t>Deplasari interne</t>
  </si>
  <si>
    <t>INSTITUTIA PREFECTULUI-JUDETUL GALATI</t>
  </si>
  <si>
    <t xml:space="preserve">CAP 51 01 "AUTORITATI PUBLICE SI ACTIUNI EXTERNE" </t>
  </si>
  <si>
    <t>TITLUL  I  "CHELTUIELI DE PERSONAL"</t>
  </si>
  <si>
    <t>01.04.2022-30.04.2022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</si>
  <si>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</si>
  <si>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</si>
  <si>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</si>
  <si>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</si>
  <si>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</si>
  <si>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</si>
  <si>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</si>
  <si>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aprilie  2022</t>
  </si>
  <si>
    <t xml:space="preserve">salarii carduri </t>
  </si>
  <si>
    <t>salarii numerar+contributii BS salarii</t>
  </si>
  <si>
    <t>Total 10.01.01</t>
  </si>
  <si>
    <t>Subtotal 10.01.05</t>
  </si>
  <si>
    <t>10.01.05</t>
  </si>
  <si>
    <t xml:space="preserve">alimentare card   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</si>
  <si>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</si>
  <si>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</si>
  <si>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</si>
  <si>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</si>
  <si>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</si>
  <si>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</si>
  <si>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</si>
  <si>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</si>
  <si>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10.01.13.01</t>
  </si>
  <si>
    <t>diurna</t>
  </si>
  <si>
    <t>10.01.13</t>
  </si>
  <si>
    <t>Total 10.01.13</t>
  </si>
  <si>
    <t>Subtotal 10.01.30</t>
  </si>
  <si>
    <t xml:space="preserve"> </t>
  </si>
  <si>
    <t>10.01.30</t>
  </si>
  <si>
    <t>alimentare carduri salarii</t>
  </si>
  <si>
    <t>dif drepturi sal</t>
  </si>
  <si>
    <t xml:space="preserve">contrib BS dif drepturi sa </t>
  </si>
  <si>
    <t>Total 10.01.30</t>
  </si>
  <si>
    <t>Subtotal 10.02.02</t>
  </si>
  <si>
    <t>10.02.02</t>
  </si>
  <si>
    <t>salarii numerar</t>
  </si>
  <si>
    <t>Total 10.02.02</t>
  </si>
  <si>
    <t>Subtotal 10.02.05</t>
  </si>
  <si>
    <t>10.02.05</t>
  </si>
  <si>
    <t>decont transport</t>
  </si>
  <si>
    <t>Total 10.02.05</t>
  </si>
  <si>
    <t>Subtotal 10.02.06</t>
  </si>
  <si>
    <t>voucher vacanta</t>
  </si>
  <si>
    <t>impozit voucher vac</t>
  </si>
  <si>
    <t>Total 10.02.06</t>
  </si>
  <si>
    <t>Subtotal 10.03.01</t>
  </si>
  <si>
    <t>10.03.01</t>
  </si>
  <si>
    <t xml:space="preserve">CAS ang. </t>
  </si>
  <si>
    <t>Total 10.03.01</t>
  </si>
  <si>
    <t>Subtotal 10.03.02</t>
  </si>
  <si>
    <t>10.03.02</t>
  </si>
  <si>
    <t xml:space="preserve">somaj angajator sal </t>
  </si>
  <si>
    <t>Total 10.03.02</t>
  </si>
  <si>
    <t>Subtotal 10.03.03</t>
  </si>
  <si>
    <t>10.03.03</t>
  </si>
  <si>
    <t>CASS angajator</t>
  </si>
  <si>
    <t>Total 10.03.03</t>
  </si>
  <si>
    <t>Subtotal 10.03.04</t>
  </si>
  <si>
    <t>10.03.04</t>
  </si>
  <si>
    <t>fond de risc sal</t>
  </si>
  <si>
    <t>Total 10.03.04</t>
  </si>
  <si>
    <t>Subtotal 10.03.06</t>
  </si>
  <si>
    <t>10.03.06</t>
  </si>
  <si>
    <t>CM 0.85 /UNITATE</t>
  </si>
  <si>
    <t>Total 10.03.06</t>
  </si>
  <si>
    <t>Subtotal 10.03.07</t>
  </si>
  <si>
    <t>10.03.07</t>
  </si>
  <si>
    <t>CAM 2.25%</t>
  </si>
  <si>
    <t>Total 10.03.07</t>
  </si>
  <si>
    <t>INSTITUTIA PREFECTULUI -JUDETUL GALATI</t>
  </si>
  <si>
    <t xml:space="preserve">CAP 61 01 "ORDINE PUBLICA SI SIGURANTA NATIONALA" </t>
  </si>
  <si>
    <t>aprilie 2022</t>
  </si>
  <si>
    <t xml:space="preserve"> alim card salarii</t>
  </si>
  <si>
    <t xml:space="preserve"> salarii numerar-contributie indiv BS </t>
  </si>
  <si>
    <t>Subtotal 10.01.03</t>
  </si>
  <si>
    <t>10.01.03</t>
  </si>
  <si>
    <t>card salarii</t>
  </si>
  <si>
    <t>Total 10.010.03</t>
  </si>
  <si>
    <t>diurna cazare ordin serviciu</t>
  </si>
  <si>
    <t>card salarii chirie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</si>
  <si>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</si>
  <si>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</si>
  <si>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</si>
  <si>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</si>
  <si>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</si>
  <si>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</si>
  <si>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</si>
  <si>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decontare  transport</t>
  </si>
  <si>
    <t>10.02.06</t>
  </si>
  <si>
    <t xml:space="preserve"> voucher vacanta</t>
  </si>
  <si>
    <t>impozit voucher vacanta</t>
  </si>
  <si>
    <t>Subtotal 10.02.30</t>
  </si>
  <si>
    <t>10.02.30</t>
  </si>
  <si>
    <t>transport co</t>
  </si>
  <si>
    <t>Total 10.02.30</t>
  </si>
  <si>
    <t>contrib. salarii</t>
  </si>
  <si>
    <t>contrib somaj</t>
  </si>
  <si>
    <t>contrib sanatate angajator</t>
  </si>
  <si>
    <t>contrib. pt concedii si indemniz.</t>
  </si>
  <si>
    <t>CAM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</si>
  <si>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</si>
  <si>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</si>
  <si>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</si>
  <si>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</si>
  <si>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</si>
  <si>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</si>
  <si>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</si>
  <si>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alim card indemniz crestere copil</t>
  </si>
  <si>
    <t>Total 57.02.01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</si>
</sst>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l_e_i_-;\-* #,##0.00\ _l_e_i_-;_-* \-??\ _l_e_i_-;_-@_-"/>
    <numFmt numFmtId="165" formatCode="d\ mmm\ yy"/>
    <numFmt numFmtId="166" formatCode="#,###.00"/>
    <numFmt numFmtId="167" formatCode="#.##0.00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0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0" fillId="0" borderId="0" xfId="0" applyBorder="1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2" fontId="0" fillId="0" borderId="6" xfId="1" applyNumberFormat="1" applyFont="1" applyFill="1" applyBorder="1" applyAlignment="1" applyProtection="1">
      <alignment horizontal="right"/>
    </xf>
    <xf numFmtId="2" fontId="0" fillId="0" borderId="7" xfId="1" applyNumberFormat="1" applyFont="1" applyFill="1" applyBorder="1" applyAlignment="1" applyProtection="1">
      <alignment horizontal="right"/>
    </xf>
    <xf numFmtId="0" fontId="0" fillId="0" borderId="5" xfId="0" applyFont="1" applyBorder="1" applyAlignment="1">
      <alignment horizontal="center" vertical="center" wrapText="1"/>
    </xf>
    <xf numFmtId="2" fontId="0" fillId="0" borderId="8" xfId="1" applyNumberFormat="1" applyFont="1" applyFill="1" applyBorder="1" applyAlignment="1" applyProtection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2" fontId="0" fillId="0" borderId="5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9" xfId="1" applyNumberFormat="1" applyFont="1" applyFill="1" applyBorder="1" applyAlignment="1" applyProtection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2" fontId="0" fillId="0" borderId="3" xfId="1" applyNumberFormat="1" applyFont="1" applyFill="1" applyBorder="1" applyAlignment="1" applyProtection="1">
      <alignment horizontal="right"/>
    </xf>
    <xf numFmtId="0" fontId="0" fillId="0" borderId="12" xfId="0" applyBorder="1"/>
    <xf numFmtId="14" fontId="0" fillId="0" borderId="3" xfId="0" applyNumberFormat="1" applyBorder="1"/>
    <xf numFmtId="0" fontId="0" fillId="0" borderId="3" xfId="0" applyFill="1" applyBorder="1"/>
    <xf numFmtId="0" fontId="0" fillId="0" borderId="3" xfId="0" applyBorder="1"/>
    <xf numFmtId="0" fontId="2" fillId="0" borderId="13" xfId="0" applyFont="1" applyBorder="1" applyAlignment="1">
      <alignment horizontal="right"/>
    </xf>
    <xf numFmtId="2" fontId="2" fillId="0" borderId="14" xfId="1" applyNumberFormat="1" applyFont="1" applyFill="1" applyBorder="1" applyAlignment="1" applyProtection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2" fontId="0" fillId="0" borderId="3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left" wrapText="1"/>
    </xf>
    <xf numFmtId="14" fontId="0" fillId="0" borderId="11" xfId="0" applyNumberFormat="1" applyFont="1" applyBorder="1" applyAlignment="1">
      <alignment horizontal="left"/>
    </xf>
    <xf numFmtId="0" fontId="0" fillId="0" borderId="3" xfId="0" applyFont="1" applyBorder="1" applyAlignment="1">
      <alignment vertical="center" wrapText="1"/>
    </xf>
    <xf numFmtId="2" fontId="0" fillId="0" borderId="3" xfId="1" applyNumberFormat="1" applyFont="1" applyFill="1" applyBorder="1" applyAlignment="1" applyProtection="1"/>
    <xf numFmtId="14" fontId="0" fillId="0" borderId="11" xfId="0" applyNumberFormat="1" applyBorder="1"/>
    <xf numFmtId="0" fontId="0" fillId="0" borderId="3" xfId="0" applyFill="1" applyBorder="1" applyAlignment="1"/>
    <xf numFmtId="0" fontId="2" fillId="0" borderId="3" xfId="0" applyFont="1" applyBorder="1" applyAlignment="1">
      <alignment horizontal="right"/>
    </xf>
    <xf numFmtId="2" fontId="2" fillId="0" borderId="3" xfId="1" applyNumberFormat="1" applyFont="1" applyFill="1" applyBorder="1" applyAlignment="1" applyProtection="1">
      <alignment horizontal="right"/>
    </xf>
    <xf numFmtId="4" fontId="0" fillId="0" borderId="0" xfId="0" applyNumberFormat="1"/>
    <xf numFmtId="165" fontId="2" fillId="0" borderId="0" xfId="0" applyNumberFormat="1" applyFont="1"/>
    <xf numFmtId="14" fontId="2" fillId="0" borderId="0" xfId="0" applyNumberFormat="1" applyFont="1"/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66" fontId="0" fillId="0" borderId="15" xfId="0" applyNumberFormat="1" applyFont="1" applyBorder="1"/>
    <xf numFmtId="14" fontId="2" fillId="0" borderId="5" xfId="0" applyNumberFormat="1" applyFont="1" applyBorder="1"/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166" fontId="0" fillId="0" borderId="5" xfId="0" applyNumberFormat="1" applyFont="1" applyBorder="1" applyAlignment="1">
      <alignment horizontal="right"/>
    </xf>
    <xf numFmtId="17" fontId="3" fillId="0" borderId="16" xfId="0" applyNumberFormat="1" applyFont="1" applyBorder="1" applyAlignment="1">
      <alignment horizontal="left"/>
    </xf>
    <xf numFmtId="0" fontId="0" fillId="0" borderId="5" xfId="0" applyBorder="1"/>
    <xf numFmtId="166" fontId="0" fillId="0" borderId="5" xfId="0" applyNumberFormat="1" applyFont="1" applyBorder="1"/>
    <xf numFmtId="14" fontId="2" fillId="0" borderId="9" xfId="0" applyNumberFormat="1" applyFont="1" applyBorder="1"/>
    <xf numFmtId="0" fontId="0" fillId="0" borderId="9" xfId="0" applyBorder="1"/>
    <xf numFmtId="166" fontId="0" fillId="0" borderId="9" xfId="0" applyNumberFormat="1" applyFont="1" applyBorder="1"/>
    <xf numFmtId="0" fontId="3" fillId="0" borderId="5" xfId="0" applyFont="1" applyBorder="1" applyAlignment="1">
      <alignment horizontal="left"/>
    </xf>
    <xf numFmtId="0" fontId="0" fillId="2" borderId="15" xfId="0" applyFont="1" applyFill="1" applyBorder="1"/>
    <xf numFmtId="0" fontId="0" fillId="2" borderId="17" xfId="0" applyFill="1" applyBorder="1"/>
    <xf numFmtId="0" fontId="0" fillId="2" borderId="15" xfId="0" applyFill="1" applyBorder="1"/>
    <xf numFmtId="166" fontId="0" fillId="2" borderId="15" xfId="0" applyNumberFormat="1" applyFont="1" applyFill="1" applyBorder="1"/>
    <xf numFmtId="0" fontId="0" fillId="0" borderId="15" xfId="0" applyBorder="1"/>
    <xf numFmtId="0" fontId="0" fillId="0" borderId="9" xfId="0" applyFont="1" applyBorder="1"/>
    <xf numFmtId="0" fontId="0" fillId="0" borderId="18" xfId="0" applyBorder="1"/>
    <xf numFmtId="0" fontId="2" fillId="0" borderId="5" xfId="0" applyFont="1" applyBorder="1"/>
    <xf numFmtId="0" fontId="2" fillId="0" borderId="9" xfId="0" applyFont="1" applyBorder="1"/>
    <xf numFmtId="0" fontId="0" fillId="0" borderId="4" xfId="0" applyFont="1" applyBorder="1"/>
    <xf numFmtId="166" fontId="0" fillId="0" borderId="4" xfId="0" applyNumberFormat="1" applyFont="1" applyBorder="1"/>
    <xf numFmtId="3" fontId="0" fillId="0" borderId="4" xfId="0" applyNumberFormat="1" applyFont="1" applyBorder="1"/>
    <xf numFmtId="0" fontId="0" fillId="0" borderId="15" xfId="0" applyFont="1" applyBorder="1"/>
    <xf numFmtId="0" fontId="0" fillId="2" borderId="19" xfId="0" applyFont="1" applyFill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3" fillId="0" borderId="16" xfId="0" applyFont="1" applyBorder="1" applyAlignment="1">
      <alignment horizontal="right"/>
    </xf>
    <xf numFmtId="0" fontId="0" fillId="0" borderId="23" xfId="0" applyFont="1" applyBorder="1"/>
    <xf numFmtId="0" fontId="0" fillId="0" borderId="24" xfId="0" applyFont="1" applyBorder="1"/>
    <xf numFmtId="166" fontId="0" fillId="0" borderId="25" xfId="0" applyNumberFormat="1" applyFont="1" applyBorder="1"/>
    <xf numFmtId="0" fontId="0" fillId="0" borderId="3" xfId="0" applyFont="1" applyBorder="1"/>
    <xf numFmtId="166" fontId="0" fillId="0" borderId="3" xfId="0" applyNumberFormat="1" applyFont="1" applyBorder="1"/>
    <xf numFmtId="0" fontId="2" fillId="0" borderId="20" xfId="0" applyFont="1" applyBorder="1"/>
    <xf numFmtId="0" fontId="0" fillId="0" borderId="25" xfId="0" applyFont="1" applyBorder="1"/>
    <xf numFmtId="0" fontId="0" fillId="2" borderId="26" xfId="0" applyFont="1" applyFill="1" applyBorder="1"/>
    <xf numFmtId="3" fontId="0" fillId="0" borderId="15" xfId="0" applyNumberFormat="1" applyFont="1" applyBorder="1"/>
    <xf numFmtId="0" fontId="2" fillId="0" borderId="10" xfId="0" applyFont="1" applyBorder="1"/>
    <xf numFmtId="0" fontId="0" fillId="0" borderId="5" xfId="0" applyFont="1" applyBorder="1"/>
    <xf numFmtId="0" fontId="2" fillId="0" borderId="3" xfId="0" applyFont="1" applyBorder="1"/>
    <xf numFmtId="0" fontId="0" fillId="0" borderId="8" xfId="0" applyBorder="1"/>
    <xf numFmtId="0" fontId="0" fillId="0" borderId="27" xfId="0" applyBorder="1"/>
    <xf numFmtId="0" fontId="2" fillId="0" borderId="8" xfId="0" applyFont="1" applyBorder="1"/>
    <xf numFmtId="3" fontId="0" fillId="0" borderId="28" xfId="0" applyNumberFormat="1" applyFont="1" applyBorder="1"/>
    <xf numFmtId="0" fontId="0" fillId="2" borderId="29" xfId="0" applyFont="1" applyFill="1" applyBorder="1"/>
    <xf numFmtId="0" fontId="0" fillId="2" borderId="30" xfId="0" applyFont="1" applyFill="1" applyBorder="1"/>
    <xf numFmtId="166" fontId="0" fillId="2" borderId="30" xfId="0" applyNumberFormat="1" applyFont="1" applyFill="1" applyBorder="1"/>
    <xf numFmtId="3" fontId="0" fillId="0" borderId="31" xfId="0" applyNumberFormat="1" applyFont="1" applyBorder="1"/>
    <xf numFmtId="0" fontId="0" fillId="2" borderId="32" xfId="0" applyFont="1" applyFill="1" applyBorder="1"/>
    <xf numFmtId="166" fontId="0" fillId="2" borderId="32" xfId="0" applyNumberFormat="1" applyFont="1" applyFill="1" applyBorder="1"/>
    <xf numFmtId="0" fontId="0" fillId="3" borderId="23" xfId="0" applyFont="1" applyFill="1" applyBorder="1"/>
    <xf numFmtId="0" fontId="0" fillId="3" borderId="28" xfId="0" applyFont="1" applyFill="1" applyBorder="1"/>
    <xf numFmtId="166" fontId="0" fillId="3" borderId="28" xfId="0" applyNumberFormat="1" applyFont="1" applyFill="1" applyBorder="1"/>
    <xf numFmtId="3" fontId="0" fillId="3" borderId="33" xfId="0" applyNumberFormat="1" applyFont="1" applyFill="1" applyBorder="1"/>
    <xf numFmtId="0" fontId="0" fillId="3" borderId="3" xfId="0" applyFont="1" applyFill="1" applyBorder="1"/>
    <xf numFmtId="166" fontId="0" fillId="3" borderId="3" xfId="0" applyNumberFormat="1" applyFont="1" applyFill="1" applyBorder="1"/>
    <xf numFmtId="3" fontId="0" fillId="3" borderId="3" xfId="0" applyNumberFormat="1" applyFont="1" applyFill="1" applyBorder="1"/>
    <xf numFmtId="3" fontId="0" fillId="3" borderId="28" xfId="0" applyNumberFormat="1" applyFont="1" applyFill="1" applyBorder="1"/>
    <xf numFmtId="0" fontId="4" fillId="2" borderId="29" xfId="0" applyFont="1" applyFill="1" applyBorder="1"/>
    <xf numFmtId="0" fontId="4" fillId="2" borderId="34" xfId="0" applyFont="1" applyFill="1" applyBorder="1"/>
    <xf numFmtId="166" fontId="4" fillId="2" borderId="34" xfId="0" applyNumberFormat="1" applyFont="1" applyFill="1" applyBorder="1"/>
    <xf numFmtId="3" fontId="4" fillId="0" borderId="35" xfId="0" applyNumberFormat="1" applyFont="1" applyBorder="1"/>
    <xf numFmtId="166" fontId="0" fillId="0" borderId="21" xfId="0" applyNumberFormat="1" applyFont="1" applyBorder="1"/>
    <xf numFmtId="0" fontId="2" fillId="0" borderId="4" xfId="0" applyFont="1" applyBorder="1"/>
    <xf numFmtId="0" fontId="0" fillId="0" borderId="4" xfId="0" applyBorder="1"/>
    <xf numFmtId="0" fontId="0" fillId="0" borderId="36" xfId="0" applyFont="1" applyBorder="1"/>
    <xf numFmtId="166" fontId="0" fillId="0" borderId="36" xfId="0" applyNumberFormat="1" applyFont="1" applyBorder="1"/>
    <xf numFmtId="3" fontId="0" fillId="0" borderId="36" xfId="0" applyNumberFormat="1" applyFont="1" applyBorder="1"/>
    <xf numFmtId="14" fontId="0" fillId="0" borderId="5" xfId="0" applyNumberFormat="1" applyFont="1" applyBorder="1"/>
    <xf numFmtId="0" fontId="0" fillId="2" borderId="9" xfId="0" applyFont="1" applyFill="1" applyBorder="1"/>
    <xf numFmtId="166" fontId="0" fillId="2" borderId="9" xfId="0" applyNumberFormat="1" applyFont="1" applyFill="1" applyBorder="1"/>
    <xf numFmtId="3" fontId="0" fillId="0" borderId="9" xfId="0" applyNumberFormat="1" applyFont="1" applyBorder="1"/>
    <xf numFmtId="0" fontId="0" fillId="0" borderId="37" xfId="0" applyFont="1" applyBorder="1"/>
    <xf numFmtId="0" fontId="0" fillId="0" borderId="38" xfId="0" applyFont="1" applyBorder="1"/>
    <xf numFmtId="166" fontId="0" fillId="0" borderId="38" xfId="0" applyNumberFormat="1" applyFont="1" applyBorder="1"/>
    <xf numFmtId="0" fontId="0" fillId="0" borderId="39" xfId="0" applyFont="1" applyBorder="1"/>
    <xf numFmtId="0" fontId="2" fillId="0" borderId="40" xfId="0" applyFont="1" applyBorder="1"/>
    <xf numFmtId="0" fontId="0" fillId="0" borderId="41" xfId="0" applyBorder="1"/>
    <xf numFmtId="0" fontId="0" fillId="2" borderId="42" xfId="0" applyFont="1" applyFill="1" applyBorder="1"/>
    <xf numFmtId="0" fontId="0" fillId="2" borderId="43" xfId="0" applyFont="1" applyFill="1" applyBorder="1"/>
    <xf numFmtId="166" fontId="0" fillId="2" borderId="43" xfId="0" applyNumberFormat="1" applyFont="1" applyFill="1" applyBorder="1"/>
    <xf numFmtId="0" fontId="0" fillId="0" borderId="44" xfId="0" applyBorder="1"/>
    <xf numFmtId="0" fontId="4" fillId="0" borderId="41" xfId="0" applyFont="1" applyBorder="1"/>
    <xf numFmtId="0" fontId="2" fillId="0" borderId="45" xfId="0" applyFont="1" applyBorder="1"/>
    <xf numFmtId="0" fontId="0" fillId="0" borderId="28" xfId="0" applyFont="1" applyBorder="1"/>
    <xf numFmtId="166" fontId="0" fillId="0" borderId="28" xfId="0" applyNumberFormat="1" applyFont="1" applyBorder="1"/>
    <xf numFmtId="0" fontId="4" fillId="0" borderId="46" xfId="0" applyFont="1" applyBorder="1"/>
    <xf numFmtId="167" fontId="0" fillId="0" borderId="0" xfId="0" applyNumberFormat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6" fontId="0" fillId="0" borderId="3" xfId="0" applyNumberFormat="1" applyFont="1" applyBorder="1" applyAlignment="1">
      <alignment horizontal="right"/>
    </xf>
    <xf numFmtId="14" fontId="2" fillId="0" borderId="0" xfId="0" applyNumberFormat="1" applyFont="1" applyBorder="1"/>
    <xf numFmtId="14" fontId="2" fillId="0" borderId="3" xfId="0" applyNumberFormat="1" applyFont="1" applyBorder="1"/>
    <xf numFmtId="1" fontId="2" fillId="0" borderId="3" xfId="0" applyNumberFormat="1" applyFont="1" applyBorder="1"/>
    <xf numFmtId="2" fontId="2" fillId="0" borderId="3" xfId="0" applyNumberFormat="1" applyFont="1" applyBorder="1"/>
    <xf numFmtId="17" fontId="0" fillId="0" borderId="3" xfId="0" applyNumberFormat="1" applyFont="1" applyBorder="1"/>
    <xf numFmtId="14" fontId="2" fillId="0" borderId="4" xfId="0" applyNumberFormat="1" applyFont="1" applyBorder="1"/>
    <xf numFmtId="0" fontId="4" fillId="2" borderId="15" xfId="0" applyFont="1" applyFill="1" applyBorder="1"/>
    <xf numFmtId="0" fontId="4" fillId="2" borderId="17" xfId="0" applyFont="1" applyFill="1" applyBorder="1"/>
    <xf numFmtId="166" fontId="4" fillId="2" borderId="15" xfId="0" applyNumberFormat="1" applyFont="1" applyFill="1" applyBorder="1"/>
    <xf numFmtId="0" fontId="4" fillId="0" borderId="9" xfId="0" applyFont="1" applyBorder="1"/>
    <xf numFmtId="0" fontId="4" fillId="2" borderId="9" xfId="0" applyFont="1" applyFill="1" applyBorder="1"/>
    <xf numFmtId="0" fontId="4" fillId="2" borderId="18" xfId="0" applyFont="1" applyFill="1" applyBorder="1"/>
    <xf numFmtId="166" fontId="4" fillId="2" borderId="9" xfId="0" applyNumberFormat="1" applyFont="1" applyFill="1" applyBorder="1"/>
    <xf numFmtId="0" fontId="0" fillId="0" borderId="47" xfId="0" applyFont="1" applyBorder="1"/>
    <xf numFmtId="0" fontId="0" fillId="0" borderId="47" xfId="0" applyBorder="1"/>
    <xf numFmtId="166" fontId="0" fillId="0" borderId="47" xfId="0" applyNumberFormat="1" applyFont="1" applyBorder="1"/>
    <xf numFmtId="0" fontId="4" fillId="2" borderId="48" xfId="0" applyFont="1" applyFill="1" applyBorder="1"/>
    <xf numFmtId="166" fontId="4" fillId="2" borderId="48" xfId="0" applyNumberFormat="1" applyFont="1" applyFill="1" applyBorder="1"/>
    <xf numFmtId="0" fontId="0" fillId="0" borderId="48" xfId="0" applyBorder="1"/>
    <xf numFmtId="0" fontId="0" fillId="0" borderId="10" xfId="0" applyFont="1" applyBorder="1"/>
    <xf numFmtId="0" fontId="0" fillId="0" borderId="49" xfId="0" applyFont="1" applyBorder="1"/>
    <xf numFmtId="0" fontId="0" fillId="0" borderId="16" xfId="0" applyFont="1" applyBorder="1"/>
    <xf numFmtId="2" fontId="0" fillId="0" borderId="5" xfId="0" applyNumberFormat="1" applyFont="1" applyBorder="1"/>
    <xf numFmtId="3" fontId="0" fillId="0" borderId="3" xfId="0" applyNumberFormat="1" applyFont="1" applyBorder="1"/>
    <xf numFmtId="0" fontId="4" fillId="0" borderId="3" xfId="0" applyFont="1" applyBorder="1"/>
    <xf numFmtId="0" fontId="4" fillId="2" borderId="3" xfId="0" applyFont="1" applyFill="1" applyBorder="1"/>
    <xf numFmtId="166" fontId="4" fillId="2" borderId="3" xfId="0" applyNumberFormat="1" applyFont="1" applyFill="1" applyBorder="1"/>
    <xf numFmtId="166" fontId="4" fillId="0" borderId="3" xfId="0" applyNumberFormat="1" applyFont="1" applyBorder="1"/>
    <xf numFmtId="0" fontId="4" fillId="0" borderId="50" xfId="0" applyFont="1" applyFill="1" applyBorder="1"/>
    <xf numFmtId="0" fontId="4" fillId="0" borderId="28" xfId="0" applyFont="1" applyBorder="1"/>
    <xf numFmtId="166" fontId="4" fillId="0" borderId="28" xfId="0" applyNumberFormat="1" applyFont="1" applyBorder="1"/>
    <xf numFmtId="0" fontId="4" fillId="0" borderId="28" xfId="0" applyFont="1" applyFill="1" applyBorder="1"/>
    <xf numFmtId="3" fontId="0" fillId="0" borderId="35" xfId="0" applyNumberFormat="1" applyFont="1" applyBorder="1"/>
    <xf numFmtId="0" fontId="4" fillId="0" borderId="21" xfId="0" applyFont="1" applyBorder="1"/>
    <xf numFmtId="166" fontId="4" fillId="0" borderId="21" xfId="0" applyNumberFormat="1" applyFont="1" applyBorder="1"/>
    <xf numFmtId="3" fontId="0" fillId="0" borderId="21" xfId="0" applyNumberFormat="1" applyFont="1" applyBorder="1"/>
    <xf numFmtId="0" fontId="4" fillId="0" borderId="0" xfId="0" applyFont="1" applyBorder="1"/>
    <xf numFmtId="0" fontId="4" fillId="2" borderId="28" xfId="0" applyFont="1" applyFill="1" applyBorder="1"/>
    <xf numFmtId="166" fontId="4" fillId="2" borderId="28" xfId="0" applyNumberFormat="1" applyFont="1" applyFill="1" applyBorder="1"/>
    <xf numFmtId="0" fontId="0" fillId="0" borderId="29" xfId="0" applyFont="1" applyBorder="1"/>
    <xf numFmtId="0" fontId="0" fillId="0" borderId="30" xfId="0" applyFont="1" applyBorder="1"/>
    <xf numFmtId="0" fontId="0" fillId="0" borderId="34" xfId="0" applyFont="1" applyBorder="1"/>
    <xf numFmtId="166" fontId="0" fillId="0" borderId="34" xfId="0" applyNumberFormat="1" applyFont="1" applyBorder="1"/>
    <xf numFmtId="0" fontId="0" fillId="0" borderId="0" xfId="0" applyFont="1" applyBorder="1"/>
    <xf numFmtId="2" fontId="0" fillId="0" borderId="0" xfId="0" applyNumberFormat="1"/>
    <xf numFmtId="17" fontId="0" fillId="0" borderId="5" xfId="0" applyNumberFormat="1" applyFont="1" applyBorder="1"/>
    <xf numFmtId="0" fontId="2" fillId="0" borderId="51" xfId="0" applyFont="1" applyBorder="1"/>
    <xf numFmtId="0" fontId="0" fillId="0" borderId="3" xfId="0" applyFont="1" applyFill="1" applyBorder="1"/>
    <xf numFmtId="0" fontId="0" fillId="0" borderId="26" xfId="0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E33" sqref="E33"/>
    </sheetView>
  </sheetViews>
  <sheetFormatPr defaultRowHeight="12.75" x14ac:dyDescent="0.2"/>
  <cols>
    <col min="1" max="1" width="7.28515625" customWidth="1"/>
    <col min="2" max="2" width="11.140625" customWidth="1"/>
    <col min="3" max="3" width="11.85546875" customWidth="1"/>
    <col min="4" max="4" width="17.7109375" customWidth="1"/>
    <col min="5" max="5" width="24.140625" customWidth="1"/>
    <col min="6" max="6" width="11.28515625" customWidth="1"/>
  </cols>
  <sheetData>
    <row r="1" spans="1:14" x14ac:dyDescent="0.2">
      <c r="A1" s="1" t="s">
        <v>0</v>
      </c>
      <c r="B1" s="1"/>
      <c r="C1" s="2"/>
      <c r="D1" s="2"/>
    </row>
    <row r="2" spans="1:14" x14ac:dyDescent="0.2">
      <c r="B2" s="2"/>
      <c r="C2" s="2"/>
      <c r="D2" s="2"/>
      <c r="E2" s="2"/>
    </row>
    <row r="3" spans="1:14" x14ac:dyDescent="0.2">
      <c r="B3" s="1" t="s">
        <v>1</v>
      </c>
      <c r="C3" s="2"/>
      <c r="D3" s="2"/>
      <c r="E3" s="2"/>
    </row>
    <row r="4" spans="1:14" x14ac:dyDescent="0.2">
      <c r="B4" s="3"/>
    </row>
    <row r="5" spans="1:14" x14ac:dyDescent="0.2">
      <c r="B5" s="3"/>
      <c r="C5" s="4" t="s">
        <v>2</v>
      </c>
      <c r="D5" s="5" t="s">
        <v>3</v>
      </c>
      <c r="E5" s="5"/>
    </row>
    <row r="6" spans="1:14" ht="13.5" thickBot="1" x14ac:dyDescent="0.25"/>
    <row r="7" spans="1:14" ht="76.5" x14ac:dyDescent="0.2">
      <c r="A7" s="6" t="s">
        <v>4</v>
      </c>
      <c r="B7" s="7" t="s">
        <v>5</v>
      </c>
      <c r="C7" s="8" t="s">
        <v>6</v>
      </c>
      <c r="D7" s="7" t="s">
        <v>7</v>
      </c>
      <c r="E7" s="9" t="s">
        <v>8</v>
      </c>
      <c r="F7" s="7" t="s">
        <v>9</v>
      </c>
    </row>
    <row r="8" spans="1:14" x14ac:dyDescent="0.2">
      <c r="A8" s="10">
        <v>1</v>
      </c>
      <c r="B8" s="11" t="s">
        <v>10</v>
      </c>
      <c r="C8" s="10">
        <v>199</v>
      </c>
      <c r="D8" s="11" t="s">
        <v>11</v>
      </c>
      <c r="E8" s="11" t="s">
        <v>12</v>
      </c>
      <c r="F8" s="12">
        <v>975.2</v>
      </c>
      <c r="N8" s="13"/>
    </row>
    <row r="9" spans="1:14" x14ac:dyDescent="0.2">
      <c r="A9" s="10">
        <v>2</v>
      </c>
      <c r="B9" s="11" t="s">
        <v>13</v>
      </c>
      <c r="C9" s="10">
        <v>180</v>
      </c>
      <c r="D9" s="11" t="s">
        <v>14</v>
      </c>
      <c r="E9" s="11" t="s">
        <v>12</v>
      </c>
      <c r="F9" s="12">
        <v>41318.089999999997</v>
      </c>
      <c r="N9" s="13"/>
    </row>
    <row r="10" spans="1:14" x14ac:dyDescent="0.2">
      <c r="A10" s="10">
        <v>3</v>
      </c>
      <c r="B10" s="14" t="s">
        <v>15</v>
      </c>
      <c r="C10" s="15">
        <v>164</v>
      </c>
      <c r="D10" s="14" t="s">
        <v>16</v>
      </c>
      <c r="E10" s="14" t="s">
        <v>17</v>
      </c>
      <c r="F10" s="16">
        <v>482.01</v>
      </c>
    </row>
    <row r="11" spans="1:14" x14ac:dyDescent="0.2">
      <c r="A11" s="10">
        <v>4</v>
      </c>
      <c r="B11" s="14" t="s">
        <v>18</v>
      </c>
      <c r="C11" s="17">
        <v>164</v>
      </c>
      <c r="D11" s="17" t="s">
        <v>19</v>
      </c>
      <c r="E11" s="18" t="s">
        <v>20</v>
      </c>
      <c r="F11" s="19">
        <v>632.69000000000005</v>
      </c>
    </row>
    <row r="12" spans="1:14" x14ac:dyDescent="0.2">
      <c r="A12" s="10">
        <v>5</v>
      </c>
      <c r="B12" s="18" t="s">
        <v>21</v>
      </c>
      <c r="C12" s="17">
        <v>165</v>
      </c>
      <c r="D12" s="17" t="s">
        <v>22</v>
      </c>
      <c r="E12" s="18" t="s">
        <v>23</v>
      </c>
      <c r="F12" s="20">
        <v>2067.54</v>
      </c>
    </row>
    <row r="13" spans="1:14" x14ac:dyDescent="0.2">
      <c r="A13" s="10">
        <v>6</v>
      </c>
      <c r="B13" s="18" t="s">
        <v>18</v>
      </c>
      <c r="C13" s="17" t="s">
        <v>24</v>
      </c>
      <c r="D13" s="17" t="s">
        <v>25</v>
      </c>
      <c r="E13" s="21" t="s">
        <v>26</v>
      </c>
      <c r="F13" s="22">
        <v>69.36</v>
      </c>
    </row>
    <row r="14" spans="1:14" ht="13.15" customHeight="1" x14ac:dyDescent="0.2">
      <c r="A14" s="10">
        <v>7</v>
      </c>
      <c r="B14" s="18" t="s">
        <v>21</v>
      </c>
      <c r="C14" s="23">
        <v>166</v>
      </c>
      <c r="D14" s="24" t="s">
        <v>27</v>
      </c>
      <c r="E14" s="21" t="s">
        <v>28</v>
      </c>
      <c r="F14" s="25">
        <v>513.20000000000005</v>
      </c>
    </row>
    <row r="15" spans="1:14" x14ac:dyDescent="0.2">
      <c r="A15" s="10">
        <v>8</v>
      </c>
      <c r="B15" s="18" t="s">
        <v>29</v>
      </c>
      <c r="C15" s="23">
        <v>192</v>
      </c>
      <c r="D15" s="26" t="s">
        <v>30</v>
      </c>
      <c r="E15" s="21" t="s">
        <v>31</v>
      </c>
      <c r="F15" s="25">
        <v>56</v>
      </c>
    </row>
    <row r="16" spans="1:14" x14ac:dyDescent="0.2">
      <c r="A16" s="10">
        <v>9</v>
      </c>
      <c r="B16" s="18" t="s">
        <v>18</v>
      </c>
      <c r="C16" s="23" t="s">
        <v>32</v>
      </c>
      <c r="D16" s="17" t="s">
        <v>33</v>
      </c>
      <c r="E16" s="21" t="s">
        <v>34</v>
      </c>
      <c r="F16" s="25">
        <v>296.10000000000002</v>
      </c>
    </row>
    <row r="17" spans="1:6" x14ac:dyDescent="0.2">
      <c r="A17" s="10">
        <v>10</v>
      </c>
      <c r="B17" s="18" t="s">
        <v>21</v>
      </c>
      <c r="C17" s="23">
        <v>168</v>
      </c>
      <c r="D17" s="17" t="s">
        <v>35</v>
      </c>
      <c r="E17" s="21" t="s">
        <v>36</v>
      </c>
      <c r="F17" s="25">
        <v>119</v>
      </c>
    </row>
    <row r="18" spans="1:6" x14ac:dyDescent="0.2">
      <c r="A18" s="10">
        <v>11</v>
      </c>
      <c r="B18" s="18" t="s">
        <v>21</v>
      </c>
      <c r="C18" s="23">
        <v>169</v>
      </c>
      <c r="D18" s="17" t="s">
        <v>37</v>
      </c>
      <c r="E18" s="21" t="s">
        <v>36</v>
      </c>
      <c r="F18" s="25">
        <v>6724.36</v>
      </c>
    </row>
    <row r="19" spans="1:6" x14ac:dyDescent="0.2">
      <c r="A19" s="10">
        <v>12</v>
      </c>
      <c r="B19" s="18" t="s">
        <v>21</v>
      </c>
      <c r="C19" s="23">
        <v>171</v>
      </c>
      <c r="D19" s="17" t="s">
        <v>38</v>
      </c>
      <c r="E19" s="21" t="s">
        <v>36</v>
      </c>
      <c r="F19" s="25">
        <v>555.54999999999995</v>
      </c>
    </row>
    <row r="20" spans="1:6" x14ac:dyDescent="0.2">
      <c r="A20" s="10">
        <v>13</v>
      </c>
      <c r="B20" s="18" t="s">
        <v>21</v>
      </c>
      <c r="C20" s="23">
        <v>170</v>
      </c>
      <c r="D20" s="17" t="s">
        <v>39</v>
      </c>
      <c r="E20" s="21" t="s">
        <v>36</v>
      </c>
      <c r="F20" s="25">
        <v>1243.55</v>
      </c>
    </row>
    <row r="21" spans="1:6" x14ac:dyDescent="0.2">
      <c r="A21" s="10">
        <v>14</v>
      </c>
      <c r="B21" s="27" t="s">
        <v>18</v>
      </c>
      <c r="C21" s="28">
        <v>184</v>
      </c>
      <c r="D21" s="29" t="s">
        <v>40</v>
      </c>
      <c r="E21" s="21" t="s">
        <v>36</v>
      </c>
      <c r="F21" s="30">
        <v>2083.09</v>
      </c>
    </row>
    <row r="22" spans="1:6" x14ac:dyDescent="0.2">
      <c r="A22" s="10">
        <v>15</v>
      </c>
      <c r="B22" s="31" t="s">
        <v>41</v>
      </c>
      <c r="C22" s="32">
        <v>11</v>
      </c>
      <c r="D22" s="32" t="s">
        <v>42</v>
      </c>
      <c r="E22" s="33" t="s">
        <v>43</v>
      </c>
      <c r="F22" s="34">
        <v>89</v>
      </c>
    </row>
    <row r="23" spans="1:6" ht="13.5" thickBot="1" x14ac:dyDescent="0.25">
      <c r="A23" s="35"/>
      <c r="B23" s="36" t="s">
        <v>44</v>
      </c>
      <c r="C23" s="37"/>
      <c r="D23" s="38"/>
      <c r="E23" s="39"/>
      <c r="F23" s="40">
        <f>SUM(F8:F22)</f>
        <v>57224.740000000005</v>
      </c>
    </row>
  </sheetData>
  <mergeCells count="1">
    <mergeCell ref="D5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9"/>
  <sheetViews>
    <sheetView topLeftCell="C1" workbookViewId="0">
      <selection activeCell="O14" sqref="O14"/>
    </sheetView>
  </sheetViews>
  <sheetFormatPr defaultRowHeight="12.75" x14ac:dyDescent="0.2"/>
  <cols>
    <col min="1" max="2" width="0" hidden="1" customWidth="1"/>
    <col min="3" max="3" width="5.28515625" customWidth="1"/>
    <col min="4" max="4" width="9.7109375" customWidth="1"/>
    <col min="5" max="5" width="14" customWidth="1"/>
    <col min="6" max="6" width="23.7109375" customWidth="1"/>
    <col min="7" max="7" width="23.28515625" customWidth="1"/>
    <col min="8" max="8" width="11" customWidth="1"/>
  </cols>
  <sheetData>
    <row r="1" spans="3:8" x14ac:dyDescent="0.2">
      <c r="C1" s="3" t="s">
        <v>45</v>
      </c>
      <c r="D1" s="3"/>
    </row>
    <row r="3" spans="3:8" x14ac:dyDescent="0.2">
      <c r="D3" s="3" t="s">
        <v>46</v>
      </c>
    </row>
    <row r="4" spans="3:8" x14ac:dyDescent="0.2">
      <c r="D4" s="3"/>
    </row>
    <row r="5" spans="3:8" ht="25.5" x14ac:dyDescent="0.2">
      <c r="D5" s="41"/>
      <c r="E5" s="42"/>
      <c r="F5" s="41" t="s">
        <v>47</v>
      </c>
      <c r="G5" s="43"/>
      <c r="H5" s="44"/>
    </row>
    <row r="6" spans="3:8" ht="13.5" thickBot="1" x14ac:dyDescent="0.25"/>
    <row r="7" spans="3:8" ht="51" x14ac:dyDescent="0.2">
      <c r="C7" s="7" t="s">
        <v>48</v>
      </c>
      <c r="D7" s="7" t="s">
        <v>5</v>
      </c>
      <c r="E7" s="8" t="s">
        <v>6</v>
      </c>
      <c r="F7" s="7" t="s">
        <v>49</v>
      </c>
      <c r="G7" s="9" t="s">
        <v>8</v>
      </c>
      <c r="H7" s="7" t="s">
        <v>9</v>
      </c>
    </row>
    <row r="8" spans="3:8" x14ac:dyDescent="0.2">
      <c r="C8" s="11">
        <v>1</v>
      </c>
      <c r="D8" s="45" t="s">
        <v>21</v>
      </c>
      <c r="E8" s="10">
        <v>174</v>
      </c>
      <c r="F8" s="11" t="s">
        <v>50</v>
      </c>
      <c r="G8" s="11" t="s">
        <v>51</v>
      </c>
      <c r="H8" s="12">
        <v>119</v>
      </c>
    </row>
    <row r="9" spans="3:8" x14ac:dyDescent="0.2">
      <c r="C9" s="11">
        <v>2</v>
      </c>
      <c r="D9" s="45" t="s">
        <v>52</v>
      </c>
      <c r="E9" s="10">
        <v>187</v>
      </c>
      <c r="F9" s="46" t="s">
        <v>53</v>
      </c>
      <c r="G9" s="46" t="s">
        <v>12</v>
      </c>
      <c r="H9" s="47">
        <v>15096.48</v>
      </c>
    </row>
    <row r="10" spans="3:8" x14ac:dyDescent="0.2">
      <c r="C10" s="11">
        <v>3</v>
      </c>
      <c r="D10" s="45" t="s">
        <v>52</v>
      </c>
      <c r="E10" s="10">
        <v>188</v>
      </c>
      <c r="F10" s="46" t="s">
        <v>53</v>
      </c>
      <c r="G10" s="48" t="s">
        <v>54</v>
      </c>
      <c r="H10" s="47">
        <v>896.22</v>
      </c>
    </row>
    <row r="11" spans="3:8" x14ac:dyDescent="0.2">
      <c r="C11" s="11">
        <v>4</v>
      </c>
      <c r="D11" s="49" t="s">
        <v>21</v>
      </c>
      <c r="E11" s="50">
        <v>175</v>
      </c>
      <c r="F11" s="49" t="s">
        <v>22</v>
      </c>
      <c r="G11" s="51" t="s">
        <v>55</v>
      </c>
      <c r="H11" s="52">
        <v>1794.87</v>
      </c>
    </row>
    <row r="12" spans="3:8" x14ac:dyDescent="0.2">
      <c r="C12" s="11">
        <v>5</v>
      </c>
      <c r="D12" s="53" t="s">
        <v>56</v>
      </c>
      <c r="E12" s="50">
        <v>200</v>
      </c>
      <c r="F12" s="49" t="s">
        <v>53</v>
      </c>
      <c r="G12" s="51" t="s">
        <v>57</v>
      </c>
      <c r="H12" s="52">
        <v>4.43</v>
      </c>
    </row>
    <row r="13" spans="3:8" x14ac:dyDescent="0.2">
      <c r="C13" s="11">
        <v>6</v>
      </c>
      <c r="D13" s="53" t="s">
        <v>29</v>
      </c>
      <c r="E13" s="50">
        <v>194</v>
      </c>
      <c r="F13" s="49" t="s">
        <v>58</v>
      </c>
      <c r="G13" s="51" t="s">
        <v>57</v>
      </c>
      <c r="H13" s="52">
        <v>8.5399999999999991</v>
      </c>
    </row>
    <row r="14" spans="3:8" x14ac:dyDescent="0.2">
      <c r="C14" s="11">
        <v>7</v>
      </c>
      <c r="D14" s="53" t="s">
        <v>21</v>
      </c>
      <c r="E14" s="50">
        <v>176</v>
      </c>
      <c r="F14" s="49" t="s">
        <v>59</v>
      </c>
      <c r="G14" s="54" t="s">
        <v>60</v>
      </c>
      <c r="H14" s="52">
        <v>428.1</v>
      </c>
    </row>
    <row r="15" spans="3:8" x14ac:dyDescent="0.2">
      <c r="C15" s="11">
        <v>8</v>
      </c>
      <c r="D15" s="53" t="s">
        <v>21</v>
      </c>
      <c r="E15" s="50">
        <v>177</v>
      </c>
      <c r="F15" s="49" t="s">
        <v>61</v>
      </c>
      <c r="G15" s="51" t="s">
        <v>36</v>
      </c>
      <c r="H15" s="52">
        <v>3748.18</v>
      </c>
    </row>
    <row r="16" spans="3:8" x14ac:dyDescent="0.2">
      <c r="C16" s="11">
        <v>9</v>
      </c>
      <c r="D16" s="53" t="s">
        <v>52</v>
      </c>
      <c r="E16" s="50">
        <v>189</v>
      </c>
      <c r="F16" s="49" t="s">
        <v>62</v>
      </c>
      <c r="G16" s="51" t="s">
        <v>36</v>
      </c>
      <c r="H16" s="52">
        <v>178.5</v>
      </c>
    </row>
    <row r="17" spans="3:8" ht="12" customHeight="1" x14ac:dyDescent="0.2">
      <c r="C17" s="11">
        <v>10</v>
      </c>
      <c r="D17" s="55" t="s">
        <v>18</v>
      </c>
      <c r="E17" s="56">
        <v>185</v>
      </c>
      <c r="F17" s="49" t="s">
        <v>63</v>
      </c>
      <c r="G17" s="51" t="s">
        <v>36</v>
      </c>
      <c r="H17" s="57">
        <v>324.04000000000002</v>
      </c>
    </row>
    <row r="18" spans="3:8" ht="12" customHeight="1" x14ac:dyDescent="0.2">
      <c r="C18" s="11">
        <v>11</v>
      </c>
      <c r="D18" s="55" t="s">
        <v>41</v>
      </c>
      <c r="E18" s="56">
        <v>11</v>
      </c>
      <c r="F18" s="49" t="s">
        <v>64</v>
      </c>
      <c r="G18" s="51" t="s">
        <v>65</v>
      </c>
      <c r="H18" s="57">
        <v>559</v>
      </c>
    </row>
    <row r="19" spans="3:8" x14ac:dyDescent="0.2">
      <c r="C19" s="32"/>
      <c r="D19" s="58" t="s">
        <v>44</v>
      </c>
      <c r="E19" s="59"/>
      <c r="F19" s="38"/>
      <c r="G19" s="60"/>
      <c r="H19" s="61">
        <f>SUM(H8:H18)</f>
        <v>23157.360000000001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3"/>
  <sheetViews>
    <sheetView topLeftCell="C1" workbookViewId="0">
      <selection activeCell="G51" sqref="G51"/>
    </sheetView>
  </sheetViews>
  <sheetFormatPr defaultRowHeight="12.75" x14ac:dyDescent="0.2"/>
  <cols>
    <col min="1" max="2" width="0" hidden="1" customWidth="1"/>
    <col min="3" max="3" width="20.28515625" customWidth="1"/>
    <col min="4" max="4" width="12.28515625" customWidth="1"/>
    <col min="5" max="5" width="6.5703125" customWidth="1"/>
    <col min="6" max="6" width="15.28515625" customWidth="1"/>
    <col min="7" max="7" width="33" customWidth="1"/>
    <col min="257" max="258" width="0" hidden="1" customWidth="1"/>
    <col min="259" max="259" width="20.28515625" customWidth="1"/>
    <col min="260" max="260" width="12.28515625" customWidth="1"/>
    <col min="261" max="261" width="6.5703125" customWidth="1"/>
    <col min="262" max="262" width="15.28515625" customWidth="1"/>
    <col min="263" max="263" width="33" customWidth="1"/>
    <col min="513" max="514" width="0" hidden="1" customWidth="1"/>
    <col min="515" max="515" width="20.28515625" customWidth="1"/>
    <col min="516" max="516" width="12.28515625" customWidth="1"/>
    <col min="517" max="517" width="6.5703125" customWidth="1"/>
    <col min="518" max="518" width="15.28515625" customWidth="1"/>
    <col min="519" max="519" width="33" customWidth="1"/>
    <col min="769" max="770" width="0" hidden="1" customWidth="1"/>
    <col min="771" max="771" width="20.28515625" customWidth="1"/>
    <col min="772" max="772" width="12.28515625" customWidth="1"/>
    <col min="773" max="773" width="6.5703125" customWidth="1"/>
    <col min="774" max="774" width="15.28515625" customWidth="1"/>
    <col min="775" max="775" width="33" customWidth="1"/>
    <col min="1025" max="1026" width="0" hidden="1" customWidth="1"/>
    <col min="1027" max="1027" width="20.28515625" customWidth="1"/>
    <col min="1028" max="1028" width="12.28515625" customWidth="1"/>
    <col min="1029" max="1029" width="6.5703125" customWidth="1"/>
    <col min="1030" max="1030" width="15.28515625" customWidth="1"/>
    <col min="1031" max="1031" width="33" customWidth="1"/>
    <col min="1281" max="1282" width="0" hidden="1" customWidth="1"/>
    <col min="1283" max="1283" width="20.28515625" customWidth="1"/>
    <col min="1284" max="1284" width="12.28515625" customWidth="1"/>
    <col min="1285" max="1285" width="6.5703125" customWidth="1"/>
    <col min="1286" max="1286" width="15.28515625" customWidth="1"/>
    <col min="1287" max="1287" width="33" customWidth="1"/>
    <col min="1537" max="1538" width="0" hidden="1" customWidth="1"/>
    <col min="1539" max="1539" width="20.28515625" customWidth="1"/>
    <col min="1540" max="1540" width="12.28515625" customWidth="1"/>
    <col min="1541" max="1541" width="6.5703125" customWidth="1"/>
    <col min="1542" max="1542" width="15.28515625" customWidth="1"/>
    <col min="1543" max="1543" width="33" customWidth="1"/>
    <col min="1793" max="1794" width="0" hidden="1" customWidth="1"/>
    <col min="1795" max="1795" width="20.28515625" customWidth="1"/>
    <col min="1796" max="1796" width="12.28515625" customWidth="1"/>
    <col min="1797" max="1797" width="6.5703125" customWidth="1"/>
    <col min="1798" max="1798" width="15.28515625" customWidth="1"/>
    <col min="1799" max="1799" width="33" customWidth="1"/>
    <col min="2049" max="2050" width="0" hidden="1" customWidth="1"/>
    <col min="2051" max="2051" width="20.28515625" customWidth="1"/>
    <col min="2052" max="2052" width="12.28515625" customWidth="1"/>
    <col min="2053" max="2053" width="6.5703125" customWidth="1"/>
    <col min="2054" max="2054" width="15.28515625" customWidth="1"/>
    <col min="2055" max="2055" width="33" customWidth="1"/>
    <col min="2305" max="2306" width="0" hidden="1" customWidth="1"/>
    <col min="2307" max="2307" width="20.28515625" customWidth="1"/>
    <col min="2308" max="2308" width="12.28515625" customWidth="1"/>
    <col min="2309" max="2309" width="6.5703125" customWidth="1"/>
    <col min="2310" max="2310" width="15.28515625" customWidth="1"/>
    <col min="2311" max="2311" width="33" customWidth="1"/>
    <col min="2561" max="2562" width="0" hidden="1" customWidth="1"/>
    <col min="2563" max="2563" width="20.28515625" customWidth="1"/>
    <col min="2564" max="2564" width="12.28515625" customWidth="1"/>
    <col min="2565" max="2565" width="6.5703125" customWidth="1"/>
    <col min="2566" max="2566" width="15.28515625" customWidth="1"/>
    <col min="2567" max="2567" width="33" customWidth="1"/>
    <col min="2817" max="2818" width="0" hidden="1" customWidth="1"/>
    <col min="2819" max="2819" width="20.28515625" customWidth="1"/>
    <col min="2820" max="2820" width="12.28515625" customWidth="1"/>
    <col min="2821" max="2821" width="6.5703125" customWidth="1"/>
    <col min="2822" max="2822" width="15.28515625" customWidth="1"/>
    <col min="2823" max="2823" width="33" customWidth="1"/>
    <col min="3073" max="3074" width="0" hidden="1" customWidth="1"/>
    <col min="3075" max="3075" width="20.28515625" customWidth="1"/>
    <col min="3076" max="3076" width="12.28515625" customWidth="1"/>
    <col min="3077" max="3077" width="6.5703125" customWidth="1"/>
    <col min="3078" max="3078" width="15.28515625" customWidth="1"/>
    <col min="3079" max="3079" width="33" customWidth="1"/>
    <col min="3329" max="3330" width="0" hidden="1" customWidth="1"/>
    <col min="3331" max="3331" width="20.28515625" customWidth="1"/>
    <col min="3332" max="3332" width="12.28515625" customWidth="1"/>
    <col min="3333" max="3333" width="6.5703125" customWidth="1"/>
    <col min="3334" max="3334" width="15.28515625" customWidth="1"/>
    <col min="3335" max="3335" width="33" customWidth="1"/>
    <col min="3585" max="3586" width="0" hidden="1" customWidth="1"/>
    <col min="3587" max="3587" width="20.28515625" customWidth="1"/>
    <col min="3588" max="3588" width="12.28515625" customWidth="1"/>
    <col min="3589" max="3589" width="6.5703125" customWidth="1"/>
    <col min="3590" max="3590" width="15.28515625" customWidth="1"/>
    <col min="3591" max="3591" width="33" customWidth="1"/>
    <col min="3841" max="3842" width="0" hidden="1" customWidth="1"/>
    <col min="3843" max="3843" width="20.28515625" customWidth="1"/>
    <col min="3844" max="3844" width="12.28515625" customWidth="1"/>
    <col min="3845" max="3845" width="6.5703125" customWidth="1"/>
    <col min="3846" max="3846" width="15.28515625" customWidth="1"/>
    <col min="3847" max="3847" width="33" customWidth="1"/>
    <col min="4097" max="4098" width="0" hidden="1" customWidth="1"/>
    <col min="4099" max="4099" width="20.28515625" customWidth="1"/>
    <col min="4100" max="4100" width="12.28515625" customWidth="1"/>
    <col min="4101" max="4101" width="6.5703125" customWidth="1"/>
    <col min="4102" max="4102" width="15.28515625" customWidth="1"/>
    <col min="4103" max="4103" width="33" customWidth="1"/>
    <col min="4353" max="4354" width="0" hidden="1" customWidth="1"/>
    <col min="4355" max="4355" width="20.28515625" customWidth="1"/>
    <col min="4356" max="4356" width="12.28515625" customWidth="1"/>
    <col min="4357" max="4357" width="6.5703125" customWidth="1"/>
    <col min="4358" max="4358" width="15.28515625" customWidth="1"/>
    <col min="4359" max="4359" width="33" customWidth="1"/>
    <col min="4609" max="4610" width="0" hidden="1" customWidth="1"/>
    <col min="4611" max="4611" width="20.28515625" customWidth="1"/>
    <col min="4612" max="4612" width="12.28515625" customWidth="1"/>
    <col min="4613" max="4613" width="6.5703125" customWidth="1"/>
    <col min="4614" max="4614" width="15.28515625" customWidth="1"/>
    <col min="4615" max="4615" width="33" customWidth="1"/>
    <col min="4865" max="4866" width="0" hidden="1" customWidth="1"/>
    <col min="4867" max="4867" width="20.28515625" customWidth="1"/>
    <col min="4868" max="4868" width="12.28515625" customWidth="1"/>
    <col min="4869" max="4869" width="6.5703125" customWidth="1"/>
    <col min="4870" max="4870" width="15.28515625" customWidth="1"/>
    <col min="4871" max="4871" width="33" customWidth="1"/>
    <col min="5121" max="5122" width="0" hidden="1" customWidth="1"/>
    <col min="5123" max="5123" width="20.28515625" customWidth="1"/>
    <col min="5124" max="5124" width="12.28515625" customWidth="1"/>
    <col min="5125" max="5125" width="6.5703125" customWidth="1"/>
    <col min="5126" max="5126" width="15.28515625" customWidth="1"/>
    <col min="5127" max="5127" width="33" customWidth="1"/>
    <col min="5377" max="5378" width="0" hidden="1" customWidth="1"/>
    <col min="5379" max="5379" width="20.28515625" customWidth="1"/>
    <col min="5380" max="5380" width="12.28515625" customWidth="1"/>
    <col min="5381" max="5381" width="6.5703125" customWidth="1"/>
    <col min="5382" max="5382" width="15.28515625" customWidth="1"/>
    <col min="5383" max="5383" width="33" customWidth="1"/>
    <col min="5633" max="5634" width="0" hidden="1" customWidth="1"/>
    <col min="5635" max="5635" width="20.28515625" customWidth="1"/>
    <col min="5636" max="5636" width="12.28515625" customWidth="1"/>
    <col min="5637" max="5637" width="6.5703125" customWidth="1"/>
    <col min="5638" max="5638" width="15.28515625" customWidth="1"/>
    <col min="5639" max="5639" width="33" customWidth="1"/>
    <col min="5889" max="5890" width="0" hidden="1" customWidth="1"/>
    <col min="5891" max="5891" width="20.28515625" customWidth="1"/>
    <col min="5892" max="5892" width="12.28515625" customWidth="1"/>
    <col min="5893" max="5893" width="6.5703125" customWidth="1"/>
    <col min="5894" max="5894" width="15.28515625" customWidth="1"/>
    <col min="5895" max="5895" width="33" customWidth="1"/>
    <col min="6145" max="6146" width="0" hidden="1" customWidth="1"/>
    <col min="6147" max="6147" width="20.28515625" customWidth="1"/>
    <col min="6148" max="6148" width="12.28515625" customWidth="1"/>
    <col min="6149" max="6149" width="6.5703125" customWidth="1"/>
    <col min="6150" max="6150" width="15.28515625" customWidth="1"/>
    <col min="6151" max="6151" width="33" customWidth="1"/>
    <col min="6401" max="6402" width="0" hidden="1" customWidth="1"/>
    <col min="6403" max="6403" width="20.28515625" customWidth="1"/>
    <col min="6404" max="6404" width="12.28515625" customWidth="1"/>
    <col min="6405" max="6405" width="6.5703125" customWidth="1"/>
    <col min="6406" max="6406" width="15.28515625" customWidth="1"/>
    <col min="6407" max="6407" width="33" customWidth="1"/>
    <col min="6657" max="6658" width="0" hidden="1" customWidth="1"/>
    <col min="6659" max="6659" width="20.28515625" customWidth="1"/>
    <col min="6660" max="6660" width="12.28515625" customWidth="1"/>
    <col min="6661" max="6661" width="6.5703125" customWidth="1"/>
    <col min="6662" max="6662" width="15.28515625" customWidth="1"/>
    <col min="6663" max="6663" width="33" customWidth="1"/>
    <col min="6913" max="6914" width="0" hidden="1" customWidth="1"/>
    <col min="6915" max="6915" width="20.28515625" customWidth="1"/>
    <col min="6916" max="6916" width="12.28515625" customWidth="1"/>
    <col min="6917" max="6917" width="6.5703125" customWidth="1"/>
    <col min="6918" max="6918" width="15.28515625" customWidth="1"/>
    <col min="6919" max="6919" width="33" customWidth="1"/>
    <col min="7169" max="7170" width="0" hidden="1" customWidth="1"/>
    <col min="7171" max="7171" width="20.28515625" customWidth="1"/>
    <col min="7172" max="7172" width="12.28515625" customWidth="1"/>
    <col min="7173" max="7173" width="6.5703125" customWidth="1"/>
    <col min="7174" max="7174" width="15.28515625" customWidth="1"/>
    <col min="7175" max="7175" width="33" customWidth="1"/>
    <col min="7425" max="7426" width="0" hidden="1" customWidth="1"/>
    <col min="7427" max="7427" width="20.28515625" customWidth="1"/>
    <col min="7428" max="7428" width="12.28515625" customWidth="1"/>
    <col min="7429" max="7429" width="6.5703125" customWidth="1"/>
    <col min="7430" max="7430" width="15.28515625" customWidth="1"/>
    <col min="7431" max="7431" width="33" customWidth="1"/>
    <col min="7681" max="7682" width="0" hidden="1" customWidth="1"/>
    <col min="7683" max="7683" width="20.28515625" customWidth="1"/>
    <col min="7684" max="7684" width="12.28515625" customWidth="1"/>
    <col min="7685" max="7685" width="6.5703125" customWidth="1"/>
    <col min="7686" max="7686" width="15.28515625" customWidth="1"/>
    <col min="7687" max="7687" width="33" customWidth="1"/>
    <col min="7937" max="7938" width="0" hidden="1" customWidth="1"/>
    <col min="7939" max="7939" width="20.28515625" customWidth="1"/>
    <col min="7940" max="7940" width="12.28515625" customWidth="1"/>
    <col min="7941" max="7941" width="6.5703125" customWidth="1"/>
    <col min="7942" max="7942" width="15.28515625" customWidth="1"/>
    <col min="7943" max="7943" width="33" customWidth="1"/>
    <col min="8193" max="8194" width="0" hidden="1" customWidth="1"/>
    <col min="8195" max="8195" width="20.28515625" customWidth="1"/>
    <col min="8196" max="8196" width="12.28515625" customWidth="1"/>
    <col min="8197" max="8197" width="6.5703125" customWidth="1"/>
    <col min="8198" max="8198" width="15.28515625" customWidth="1"/>
    <col min="8199" max="8199" width="33" customWidth="1"/>
    <col min="8449" max="8450" width="0" hidden="1" customWidth="1"/>
    <col min="8451" max="8451" width="20.28515625" customWidth="1"/>
    <col min="8452" max="8452" width="12.28515625" customWidth="1"/>
    <col min="8453" max="8453" width="6.5703125" customWidth="1"/>
    <col min="8454" max="8454" width="15.28515625" customWidth="1"/>
    <col min="8455" max="8455" width="33" customWidth="1"/>
    <col min="8705" max="8706" width="0" hidden="1" customWidth="1"/>
    <col min="8707" max="8707" width="20.28515625" customWidth="1"/>
    <col min="8708" max="8708" width="12.28515625" customWidth="1"/>
    <col min="8709" max="8709" width="6.5703125" customWidth="1"/>
    <col min="8710" max="8710" width="15.28515625" customWidth="1"/>
    <col min="8711" max="8711" width="33" customWidth="1"/>
    <col min="8961" max="8962" width="0" hidden="1" customWidth="1"/>
    <col min="8963" max="8963" width="20.28515625" customWidth="1"/>
    <col min="8964" max="8964" width="12.28515625" customWidth="1"/>
    <col min="8965" max="8965" width="6.5703125" customWidth="1"/>
    <col min="8966" max="8966" width="15.28515625" customWidth="1"/>
    <col min="8967" max="8967" width="33" customWidth="1"/>
    <col min="9217" max="9218" width="0" hidden="1" customWidth="1"/>
    <col min="9219" max="9219" width="20.28515625" customWidth="1"/>
    <col min="9220" max="9220" width="12.28515625" customWidth="1"/>
    <col min="9221" max="9221" width="6.5703125" customWidth="1"/>
    <col min="9222" max="9222" width="15.28515625" customWidth="1"/>
    <col min="9223" max="9223" width="33" customWidth="1"/>
    <col min="9473" max="9474" width="0" hidden="1" customWidth="1"/>
    <col min="9475" max="9475" width="20.28515625" customWidth="1"/>
    <col min="9476" max="9476" width="12.28515625" customWidth="1"/>
    <col min="9477" max="9477" width="6.5703125" customWidth="1"/>
    <col min="9478" max="9478" width="15.28515625" customWidth="1"/>
    <col min="9479" max="9479" width="33" customWidth="1"/>
    <col min="9729" max="9730" width="0" hidden="1" customWidth="1"/>
    <col min="9731" max="9731" width="20.28515625" customWidth="1"/>
    <col min="9732" max="9732" width="12.28515625" customWidth="1"/>
    <col min="9733" max="9733" width="6.5703125" customWidth="1"/>
    <col min="9734" max="9734" width="15.28515625" customWidth="1"/>
    <col min="9735" max="9735" width="33" customWidth="1"/>
    <col min="9985" max="9986" width="0" hidden="1" customWidth="1"/>
    <col min="9987" max="9987" width="20.28515625" customWidth="1"/>
    <col min="9988" max="9988" width="12.28515625" customWidth="1"/>
    <col min="9989" max="9989" width="6.5703125" customWidth="1"/>
    <col min="9990" max="9990" width="15.28515625" customWidth="1"/>
    <col min="9991" max="9991" width="33" customWidth="1"/>
    <col min="10241" max="10242" width="0" hidden="1" customWidth="1"/>
    <col min="10243" max="10243" width="20.28515625" customWidth="1"/>
    <col min="10244" max="10244" width="12.28515625" customWidth="1"/>
    <col min="10245" max="10245" width="6.5703125" customWidth="1"/>
    <col min="10246" max="10246" width="15.28515625" customWidth="1"/>
    <col min="10247" max="10247" width="33" customWidth="1"/>
    <col min="10497" max="10498" width="0" hidden="1" customWidth="1"/>
    <col min="10499" max="10499" width="20.28515625" customWidth="1"/>
    <col min="10500" max="10500" width="12.28515625" customWidth="1"/>
    <col min="10501" max="10501" width="6.5703125" customWidth="1"/>
    <col min="10502" max="10502" width="15.28515625" customWidth="1"/>
    <col min="10503" max="10503" width="33" customWidth="1"/>
    <col min="10753" max="10754" width="0" hidden="1" customWidth="1"/>
    <col min="10755" max="10755" width="20.28515625" customWidth="1"/>
    <col min="10756" max="10756" width="12.28515625" customWidth="1"/>
    <col min="10757" max="10757" width="6.5703125" customWidth="1"/>
    <col min="10758" max="10758" width="15.28515625" customWidth="1"/>
    <col min="10759" max="10759" width="33" customWidth="1"/>
    <col min="11009" max="11010" width="0" hidden="1" customWidth="1"/>
    <col min="11011" max="11011" width="20.28515625" customWidth="1"/>
    <col min="11012" max="11012" width="12.28515625" customWidth="1"/>
    <col min="11013" max="11013" width="6.5703125" customWidth="1"/>
    <col min="11014" max="11014" width="15.28515625" customWidth="1"/>
    <col min="11015" max="11015" width="33" customWidth="1"/>
    <col min="11265" max="11266" width="0" hidden="1" customWidth="1"/>
    <col min="11267" max="11267" width="20.28515625" customWidth="1"/>
    <col min="11268" max="11268" width="12.28515625" customWidth="1"/>
    <col min="11269" max="11269" width="6.5703125" customWidth="1"/>
    <col min="11270" max="11270" width="15.28515625" customWidth="1"/>
    <col min="11271" max="11271" width="33" customWidth="1"/>
    <col min="11521" max="11522" width="0" hidden="1" customWidth="1"/>
    <col min="11523" max="11523" width="20.28515625" customWidth="1"/>
    <col min="11524" max="11524" width="12.28515625" customWidth="1"/>
    <col min="11525" max="11525" width="6.5703125" customWidth="1"/>
    <col min="11526" max="11526" width="15.28515625" customWidth="1"/>
    <col min="11527" max="11527" width="33" customWidth="1"/>
    <col min="11777" max="11778" width="0" hidden="1" customWidth="1"/>
    <col min="11779" max="11779" width="20.28515625" customWidth="1"/>
    <col min="11780" max="11780" width="12.28515625" customWidth="1"/>
    <col min="11781" max="11781" width="6.5703125" customWidth="1"/>
    <col min="11782" max="11782" width="15.28515625" customWidth="1"/>
    <col min="11783" max="11783" width="33" customWidth="1"/>
    <col min="12033" max="12034" width="0" hidden="1" customWidth="1"/>
    <col min="12035" max="12035" width="20.28515625" customWidth="1"/>
    <col min="12036" max="12036" width="12.28515625" customWidth="1"/>
    <col min="12037" max="12037" width="6.5703125" customWidth="1"/>
    <col min="12038" max="12038" width="15.28515625" customWidth="1"/>
    <col min="12039" max="12039" width="33" customWidth="1"/>
    <col min="12289" max="12290" width="0" hidden="1" customWidth="1"/>
    <col min="12291" max="12291" width="20.28515625" customWidth="1"/>
    <col min="12292" max="12292" width="12.28515625" customWidth="1"/>
    <col min="12293" max="12293" width="6.5703125" customWidth="1"/>
    <col min="12294" max="12294" width="15.28515625" customWidth="1"/>
    <col min="12295" max="12295" width="33" customWidth="1"/>
    <col min="12545" max="12546" width="0" hidden="1" customWidth="1"/>
    <col min="12547" max="12547" width="20.28515625" customWidth="1"/>
    <col min="12548" max="12548" width="12.28515625" customWidth="1"/>
    <col min="12549" max="12549" width="6.5703125" customWidth="1"/>
    <col min="12550" max="12550" width="15.28515625" customWidth="1"/>
    <col min="12551" max="12551" width="33" customWidth="1"/>
    <col min="12801" max="12802" width="0" hidden="1" customWidth="1"/>
    <col min="12803" max="12803" width="20.28515625" customWidth="1"/>
    <col min="12804" max="12804" width="12.28515625" customWidth="1"/>
    <col min="12805" max="12805" width="6.5703125" customWidth="1"/>
    <col min="12806" max="12806" width="15.28515625" customWidth="1"/>
    <col min="12807" max="12807" width="33" customWidth="1"/>
    <col min="13057" max="13058" width="0" hidden="1" customWidth="1"/>
    <col min="13059" max="13059" width="20.28515625" customWidth="1"/>
    <col min="13060" max="13060" width="12.28515625" customWidth="1"/>
    <col min="13061" max="13061" width="6.5703125" customWidth="1"/>
    <col min="13062" max="13062" width="15.28515625" customWidth="1"/>
    <col min="13063" max="13063" width="33" customWidth="1"/>
    <col min="13313" max="13314" width="0" hidden="1" customWidth="1"/>
    <col min="13315" max="13315" width="20.28515625" customWidth="1"/>
    <col min="13316" max="13316" width="12.28515625" customWidth="1"/>
    <col min="13317" max="13317" width="6.5703125" customWidth="1"/>
    <col min="13318" max="13318" width="15.28515625" customWidth="1"/>
    <col min="13319" max="13319" width="33" customWidth="1"/>
    <col min="13569" max="13570" width="0" hidden="1" customWidth="1"/>
    <col min="13571" max="13571" width="20.28515625" customWidth="1"/>
    <col min="13572" max="13572" width="12.28515625" customWidth="1"/>
    <col min="13573" max="13573" width="6.5703125" customWidth="1"/>
    <col min="13574" max="13574" width="15.28515625" customWidth="1"/>
    <col min="13575" max="13575" width="33" customWidth="1"/>
    <col min="13825" max="13826" width="0" hidden="1" customWidth="1"/>
    <col min="13827" max="13827" width="20.28515625" customWidth="1"/>
    <col min="13828" max="13828" width="12.28515625" customWidth="1"/>
    <col min="13829" max="13829" width="6.5703125" customWidth="1"/>
    <col min="13830" max="13830" width="15.28515625" customWidth="1"/>
    <col min="13831" max="13831" width="33" customWidth="1"/>
    <col min="14081" max="14082" width="0" hidden="1" customWidth="1"/>
    <col min="14083" max="14083" width="20.28515625" customWidth="1"/>
    <col min="14084" max="14084" width="12.28515625" customWidth="1"/>
    <col min="14085" max="14085" width="6.5703125" customWidth="1"/>
    <col min="14086" max="14086" width="15.28515625" customWidth="1"/>
    <col min="14087" max="14087" width="33" customWidth="1"/>
    <col min="14337" max="14338" width="0" hidden="1" customWidth="1"/>
    <col min="14339" max="14339" width="20.28515625" customWidth="1"/>
    <col min="14340" max="14340" width="12.28515625" customWidth="1"/>
    <col min="14341" max="14341" width="6.5703125" customWidth="1"/>
    <col min="14342" max="14342" width="15.28515625" customWidth="1"/>
    <col min="14343" max="14343" width="33" customWidth="1"/>
    <col min="14593" max="14594" width="0" hidden="1" customWidth="1"/>
    <col min="14595" max="14595" width="20.28515625" customWidth="1"/>
    <col min="14596" max="14596" width="12.28515625" customWidth="1"/>
    <col min="14597" max="14597" width="6.5703125" customWidth="1"/>
    <col min="14598" max="14598" width="15.28515625" customWidth="1"/>
    <col min="14599" max="14599" width="33" customWidth="1"/>
    <col min="14849" max="14850" width="0" hidden="1" customWidth="1"/>
    <col min="14851" max="14851" width="20.28515625" customWidth="1"/>
    <col min="14852" max="14852" width="12.28515625" customWidth="1"/>
    <col min="14853" max="14853" width="6.5703125" customWidth="1"/>
    <col min="14854" max="14854" width="15.28515625" customWidth="1"/>
    <col min="14855" max="14855" width="33" customWidth="1"/>
    <col min="15105" max="15106" width="0" hidden="1" customWidth="1"/>
    <col min="15107" max="15107" width="20.28515625" customWidth="1"/>
    <col min="15108" max="15108" width="12.28515625" customWidth="1"/>
    <col min="15109" max="15109" width="6.5703125" customWidth="1"/>
    <col min="15110" max="15110" width="15.28515625" customWidth="1"/>
    <col min="15111" max="15111" width="33" customWidth="1"/>
    <col min="15361" max="15362" width="0" hidden="1" customWidth="1"/>
    <col min="15363" max="15363" width="20.28515625" customWidth="1"/>
    <col min="15364" max="15364" width="12.28515625" customWidth="1"/>
    <col min="15365" max="15365" width="6.5703125" customWidth="1"/>
    <col min="15366" max="15366" width="15.28515625" customWidth="1"/>
    <col min="15367" max="15367" width="33" customWidth="1"/>
    <col min="15617" max="15618" width="0" hidden="1" customWidth="1"/>
    <col min="15619" max="15619" width="20.28515625" customWidth="1"/>
    <col min="15620" max="15620" width="12.28515625" customWidth="1"/>
    <col min="15621" max="15621" width="6.5703125" customWidth="1"/>
    <col min="15622" max="15622" width="15.28515625" customWidth="1"/>
    <col min="15623" max="15623" width="33" customWidth="1"/>
    <col min="15873" max="15874" width="0" hidden="1" customWidth="1"/>
    <col min="15875" max="15875" width="20.28515625" customWidth="1"/>
    <col min="15876" max="15876" width="12.28515625" customWidth="1"/>
    <col min="15877" max="15877" width="6.5703125" customWidth="1"/>
    <col min="15878" max="15878" width="15.28515625" customWidth="1"/>
    <col min="15879" max="15879" width="33" customWidth="1"/>
    <col min="16129" max="16130" width="0" hidden="1" customWidth="1"/>
    <col min="16131" max="16131" width="20.28515625" customWidth="1"/>
    <col min="16132" max="16132" width="12.28515625" customWidth="1"/>
    <col min="16133" max="16133" width="6.5703125" customWidth="1"/>
    <col min="16134" max="16134" width="15.28515625" customWidth="1"/>
    <col min="16135" max="16135" width="33" customWidth="1"/>
  </cols>
  <sheetData>
    <row r="1" spans="3:8" x14ac:dyDescent="0.2">
      <c r="C1" s="3" t="s">
        <v>66</v>
      </c>
      <c r="D1" s="3"/>
      <c r="E1" s="3"/>
      <c r="F1" s="3"/>
    </row>
    <row r="3" spans="3:8" x14ac:dyDescent="0.2">
      <c r="C3" s="3" t="s">
        <v>67</v>
      </c>
      <c r="D3" s="3"/>
      <c r="E3" s="3"/>
      <c r="F3" s="3"/>
      <c r="G3" s="3"/>
    </row>
    <row r="4" spans="3:8" x14ac:dyDescent="0.2">
      <c r="C4" s="3" t="s">
        <v>68</v>
      </c>
      <c r="D4" s="3"/>
      <c r="E4" s="3"/>
      <c r="F4" s="3"/>
      <c r="H4" s="62"/>
    </row>
    <row r="5" spans="3:8" x14ac:dyDescent="0.2">
      <c r="C5" s="3"/>
      <c r="D5" s="3"/>
      <c r="E5" s="3"/>
      <c r="F5" s="3"/>
      <c r="H5" s="62"/>
    </row>
    <row r="6" spans="3:8" x14ac:dyDescent="0.2">
      <c r="C6" s="3"/>
      <c r="D6" s="63"/>
      <c r="E6" s="3"/>
      <c r="F6" s="4" t="s">
        <v>2</v>
      </c>
      <c r="G6" s="64" t="s">
        <v>69</v>
      </c>
      <c r="H6" s="62"/>
    </row>
    <row r="7" spans="3:8" x14ac:dyDescent="0.2">
      <c r="D7" s="3"/>
      <c r="E7" s="3"/>
      <c r="F7" s="3"/>
    </row>
    <row r="8" spans="3:8" x14ac:dyDescent="0.2">
      <c r="C8" s="65" t="s">
        <v>70</v>
      </c>
      <c r="D8" s="65" t="s">
        <v>71</v>
      </c>
      <c r="E8" s="65" t="s">
        <v>72</v>
      </c>
      <c r="F8" s="65" t="s">
        <v>73</v>
      </c>
      <c r="G8" s="65" t="s">
        <v>74</v>
      </c>
    </row>
    <row r="9" spans="3:8" ht="13.5" thickBot="1" x14ac:dyDescent="0.25">
      <c r="C9" s="66" t="s">
        <v>75</v>
      </c>
      <c r="D9" s="65"/>
      <c r="E9" s="65"/>
      <c r="F9" s="67">
        <v>697507</v>
      </c>
      <c r="G9" s="65"/>
    </row>
    <row r="10" spans="3:8" x14ac:dyDescent="0.2">
      <c r="C10" s="68" t="s">
        <v>76</v>
      </c>
      <c r="D10" s="69"/>
      <c r="E10" s="70"/>
      <c r="F10" s="71"/>
    </row>
    <row r="11" spans="3:8" x14ac:dyDescent="0.2">
      <c r="C11" s="68"/>
      <c r="D11" s="72"/>
      <c r="E11" s="70"/>
      <c r="F11" s="71"/>
    </row>
    <row r="12" spans="3:8" x14ac:dyDescent="0.2">
      <c r="C12" s="68"/>
      <c r="D12" s="72" t="s">
        <v>77</v>
      </c>
      <c r="E12" s="70">
        <v>13</v>
      </c>
      <c r="F12" s="71">
        <v>109151</v>
      </c>
      <c r="G12" s="73" t="s">
        <v>78</v>
      </c>
    </row>
    <row r="13" spans="3:8" x14ac:dyDescent="0.2">
      <c r="C13" s="68"/>
      <c r="D13" s="72" t="s">
        <v>77</v>
      </c>
      <c r="E13" s="73">
        <v>14</v>
      </c>
      <c r="F13" s="74">
        <v>143811</v>
      </c>
      <c r="G13" s="73" t="s">
        <v>79</v>
      </c>
    </row>
    <row r="14" spans="3:8" x14ac:dyDescent="0.2">
      <c r="C14" s="75"/>
      <c r="D14" s="72"/>
      <c r="E14" s="76"/>
      <c r="F14" s="77"/>
      <c r="G14" s="73"/>
    </row>
    <row r="15" spans="3:8" x14ac:dyDescent="0.2">
      <c r="C15" s="75"/>
      <c r="D15" s="78"/>
      <c r="E15" s="76"/>
      <c r="F15" s="77"/>
      <c r="G15" s="73"/>
    </row>
    <row r="16" spans="3:8" ht="13.5" thickBot="1" x14ac:dyDescent="0.25">
      <c r="C16" s="79" t="s">
        <v>80</v>
      </c>
      <c r="D16" s="80"/>
      <c r="E16" s="81"/>
      <c r="F16" s="82">
        <f>F9+F12+F13</f>
        <v>950469</v>
      </c>
      <c r="G16" s="83"/>
    </row>
    <row r="17" spans="3:7" x14ac:dyDescent="0.2">
      <c r="C17" s="84" t="s">
        <v>81</v>
      </c>
      <c r="D17" s="85"/>
      <c r="E17" s="76"/>
      <c r="F17" s="77">
        <v>47770</v>
      </c>
      <c r="G17" s="76"/>
    </row>
    <row r="18" spans="3:7" x14ac:dyDescent="0.2">
      <c r="C18" s="86" t="s">
        <v>82</v>
      </c>
      <c r="D18" s="72" t="s">
        <v>77</v>
      </c>
      <c r="E18" s="70">
        <v>13</v>
      </c>
      <c r="F18" s="74">
        <v>17348</v>
      </c>
      <c r="G18" s="78" t="s">
        <v>83</v>
      </c>
    </row>
    <row r="19" spans="3:7" x14ac:dyDescent="0.2">
      <c r="C19" s="87"/>
      <c r="D19" s="76"/>
      <c r="E19" s="76"/>
      <c r="F19" s="77"/>
      <c r="G19" s="73"/>
    </row>
    <row r="20" spans="3:7" ht="11.45" customHeight="1" thickBot="1" x14ac:dyDescent="0.25">
      <c r="C20" s="79" t="s">
        <v>84</v>
      </c>
      <c r="D20" s="81"/>
      <c r="E20" s="81"/>
      <c r="F20" s="82">
        <f>SUM(F17:F19)</f>
        <v>65118</v>
      </c>
      <c r="G20" s="83"/>
    </row>
    <row r="21" spans="3:7" ht="12.6" customHeight="1" x14ac:dyDescent="0.2">
      <c r="C21" s="84" t="s">
        <v>85</v>
      </c>
      <c r="D21" s="88"/>
      <c r="E21" s="88"/>
      <c r="F21" s="89">
        <v>0</v>
      </c>
      <c r="G21" s="90"/>
    </row>
    <row r="22" spans="3:7" ht="15" customHeight="1" x14ac:dyDescent="0.2">
      <c r="C22" s="86" t="s">
        <v>86</v>
      </c>
      <c r="E22" s="73"/>
      <c r="F22" s="74">
        <v>0</v>
      </c>
      <c r="G22" s="73"/>
    </row>
    <row r="23" spans="3:7" ht="12.6" customHeight="1" x14ac:dyDescent="0.2">
      <c r="C23" s="87"/>
      <c r="D23" s="84"/>
      <c r="E23" s="84"/>
      <c r="F23" s="77"/>
      <c r="G23" s="76"/>
    </row>
    <row r="24" spans="3:7" ht="13.5" thickBot="1" x14ac:dyDescent="0.25">
      <c r="C24" s="91" t="s">
        <v>87</v>
      </c>
      <c r="D24" s="91"/>
      <c r="E24" s="91"/>
      <c r="F24" s="67">
        <f>SUM(F21:F23)</f>
        <v>0</v>
      </c>
      <c r="G24" s="83"/>
    </row>
    <row r="25" spans="3:7" x14ac:dyDescent="0.2">
      <c r="C25" s="84" t="s">
        <v>88</v>
      </c>
      <c r="D25" s="84"/>
      <c r="E25" s="84"/>
      <c r="F25" s="77"/>
      <c r="G25" s="76"/>
    </row>
    <row r="26" spans="3:7" x14ac:dyDescent="0.2">
      <c r="C26" s="87" t="s">
        <v>89</v>
      </c>
      <c r="D26" s="72"/>
      <c r="E26" s="84"/>
      <c r="F26" s="77"/>
      <c r="G26" s="73"/>
    </row>
    <row r="27" spans="3:7" x14ac:dyDescent="0.2">
      <c r="C27" s="87"/>
      <c r="D27" s="69"/>
      <c r="E27" s="84"/>
      <c r="F27" s="77"/>
      <c r="G27" s="73"/>
    </row>
    <row r="28" spans="3:7" x14ac:dyDescent="0.2">
      <c r="C28" s="87"/>
      <c r="D28" s="69"/>
      <c r="E28" s="84"/>
      <c r="F28" s="77"/>
      <c r="G28" s="76"/>
    </row>
    <row r="29" spans="3:7" ht="13.5" thickBot="1" x14ac:dyDescent="0.25">
      <c r="C29" s="79" t="s">
        <v>90</v>
      </c>
      <c r="D29" s="92"/>
      <c r="E29" s="79"/>
      <c r="F29" s="82">
        <f>SUM(F25:F28)</f>
        <v>0</v>
      </c>
      <c r="G29" s="83"/>
    </row>
    <row r="30" spans="3:7" x14ac:dyDescent="0.2">
      <c r="C30" s="93" t="s">
        <v>91</v>
      </c>
      <c r="D30" s="94"/>
      <c r="E30" s="95"/>
      <c r="F30" s="89">
        <v>20</v>
      </c>
      <c r="G30" s="88"/>
    </row>
    <row r="31" spans="3:7" x14ac:dyDescent="0.2">
      <c r="C31" s="93" t="s">
        <v>92</v>
      </c>
      <c r="D31" s="72">
        <v>0</v>
      </c>
      <c r="E31" s="96">
        <v>0</v>
      </c>
      <c r="F31" s="89">
        <v>0</v>
      </c>
      <c r="G31" s="73" t="s">
        <v>93</v>
      </c>
    </row>
    <row r="32" spans="3:7" x14ac:dyDescent="0.2">
      <c r="C32" s="97"/>
      <c r="D32" s="72"/>
      <c r="E32" s="98"/>
      <c r="F32" s="99"/>
      <c r="G32" s="73"/>
    </row>
    <row r="33" spans="3:11" x14ac:dyDescent="0.2">
      <c r="C33" s="100"/>
      <c r="D33" s="72"/>
      <c r="E33" s="100"/>
      <c r="F33" s="101"/>
      <c r="G33" s="73"/>
    </row>
    <row r="34" spans="3:11" x14ac:dyDescent="0.2">
      <c r="C34" s="100"/>
      <c r="D34" s="78"/>
      <c r="E34" s="100"/>
      <c r="F34" s="101"/>
      <c r="G34" s="73"/>
    </row>
    <row r="35" spans="3:11" x14ac:dyDescent="0.2">
      <c r="C35" s="102" t="s">
        <v>94</v>
      </c>
      <c r="D35" s="94"/>
      <c r="E35" s="103"/>
      <c r="F35" s="89">
        <v>0</v>
      </c>
      <c r="G35" s="73"/>
    </row>
    <row r="36" spans="3:11" ht="13.5" thickBot="1" x14ac:dyDescent="0.25">
      <c r="C36" s="81" t="s">
        <v>95</v>
      </c>
      <c r="D36" s="104"/>
      <c r="E36" s="79"/>
      <c r="F36" s="82">
        <f>SUM(F30:F35)</f>
        <v>20</v>
      </c>
      <c r="G36" s="105"/>
    </row>
    <row r="37" spans="3:11" x14ac:dyDescent="0.2">
      <c r="C37" s="88" t="s">
        <v>96</v>
      </c>
      <c r="D37" s="88"/>
      <c r="E37" s="88"/>
      <c r="F37" s="89">
        <v>141772</v>
      </c>
      <c r="G37" s="88"/>
      <c r="K37" t="s">
        <v>97</v>
      </c>
    </row>
    <row r="38" spans="3:11" x14ac:dyDescent="0.2">
      <c r="C38" s="106" t="s">
        <v>98</v>
      </c>
      <c r="D38" s="72"/>
      <c r="E38" s="107"/>
      <c r="F38" s="74">
        <v>0</v>
      </c>
      <c r="G38" s="78"/>
    </row>
    <row r="39" spans="3:11" x14ac:dyDescent="0.2">
      <c r="C39" s="108"/>
      <c r="D39" s="72" t="s">
        <v>77</v>
      </c>
      <c r="E39" s="70">
        <v>13</v>
      </c>
      <c r="F39" s="77">
        <v>41112</v>
      </c>
      <c r="G39" s="73" t="s">
        <v>99</v>
      </c>
    </row>
    <row r="40" spans="3:11" x14ac:dyDescent="0.2">
      <c r="C40" s="108"/>
      <c r="D40" s="72"/>
      <c r="E40" s="84">
        <v>19</v>
      </c>
      <c r="F40" s="77">
        <v>7509</v>
      </c>
      <c r="G40" s="73" t="s">
        <v>100</v>
      </c>
    </row>
    <row r="41" spans="3:11" x14ac:dyDescent="0.2">
      <c r="C41" s="106"/>
      <c r="D41" s="78"/>
      <c r="E41" s="84">
        <v>27</v>
      </c>
      <c r="F41" s="77">
        <v>2959</v>
      </c>
      <c r="G41" s="109" t="s">
        <v>101</v>
      </c>
    </row>
    <row r="42" spans="3:11" ht="13.5" thickBot="1" x14ac:dyDescent="0.25">
      <c r="C42" s="79" t="s">
        <v>102</v>
      </c>
      <c r="D42" s="79"/>
      <c r="E42" s="79"/>
      <c r="F42" s="82">
        <f>SUM(F37:F41)</f>
        <v>193352</v>
      </c>
      <c r="G42" s="110"/>
    </row>
    <row r="43" spans="3:11" x14ac:dyDescent="0.2">
      <c r="C43" s="88" t="s">
        <v>103</v>
      </c>
      <c r="D43" s="72"/>
      <c r="E43" s="88"/>
      <c r="F43" s="89">
        <v>105370</v>
      </c>
      <c r="G43" s="88"/>
    </row>
    <row r="44" spans="3:11" x14ac:dyDescent="0.2">
      <c r="C44" s="111" t="s">
        <v>104</v>
      </c>
      <c r="D44" s="72" t="s">
        <v>77</v>
      </c>
      <c r="E44" s="70">
        <v>13</v>
      </c>
      <c r="F44" s="74">
        <v>32046</v>
      </c>
      <c r="G44" s="73" t="s">
        <v>99</v>
      </c>
    </row>
    <row r="45" spans="3:11" x14ac:dyDescent="0.2">
      <c r="C45" s="86"/>
      <c r="D45" s="72" t="s">
        <v>77</v>
      </c>
      <c r="E45" s="107">
        <v>14</v>
      </c>
      <c r="F45" s="74">
        <v>1730</v>
      </c>
      <c r="G45" s="73" t="s">
        <v>105</v>
      </c>
    </row>
    <row r="46" spans="3:11" ht="13.5" thickBot="1" x14ac:dyDescent="0.25">
      <c r="C46" s="87"/>
      <c r="D46" s="69"/>
      <c r="E46" s="84"/>
      <c r="F46" s="77"/>
      <c r="G46" s="112"/>
    </row>
    <row r="47" spans="3:11" ht="13.5" thickBot="1" x14ac:dyDescent="0.25">
      <c r="C47" s="113" t="s">
        <v>106</v>
      </c>
      <c r="D47" s="114"/>
      <c r="E47" s="114"/>
      <c r="F47" s="115">
        <f>SUM(F43:F46)</f>
        <v>139146</v>
      </c>
      <c r="G47" s="116"/>
    </row>
    <row r="48" spans="3:11" x14ac:dyDescent="0.2">
      <c r="C48" s="88" t="s">
        <v>107</v>
      </c>
      <c r="D48" s="72"/>
      <c r="E48" s="88"/>
      <c r="F48" s="89">
        <v>532.22</v>
      </c>
      <c r="G48" s="88"/>
    </row>
    <row r="49" spans="3:7" x14ac:dyDescent="0.2">
      <c r="C49" s="111" t="s">
        <v>108</v>
      </c>
      <c r="D49" s="72"/>
      <c r="E49" s="70">
        <v>0</v>
      </c>
      <c r="F49" s="74">
        <v>0</v>
      </c>
      <c r="G49" s="73" t="s">
        <v>109</v>
      </c>
    </row>
    <row r="50" spans="3:7" x14ac:dyDescent="0.2">
      <c r="C50" s="86"/>
      <c r="D50" s="72"/>
      <c r="E50" s="107"/>
      <c r="F50" s="74"/>
      <c r="G50" s="73"/>
    </row>
    <row r="51" spans="3:7" ht="13.5" thickBot="1" x14ac:dyDescent="0.25">
      <c r="C51" s="87"/>
      <c r="D51" s="69"/>
      <c r="E51" s="84"/>
      <c r="F51" s="77"/>
      <c r="G51" s="112"/>
    </row>
    <row r="52" spans="3:7" ht="13.5" thickBot="1" x14ac:dyDescent="0.25">
      <c r="C52" s="113" t="s">
        <v>110</v>
      </c>
      <c r="D52" s="117"/>
      <c r="E52" s="117"/>
      <c r="F52" s="118">
        <f>SUM(F48:F51)</f>
        <v>532.22</v>
      </c>
      <c r="G52" s="116"/>
    </row>
    <row r="53" spans="3:7" x14ac:dyDescent="0.2">
      <c r="C53" s="119" t="s">
        <v>111</v>
      </c>
      <c r="D53" s="120"/>
      <c r="E53" s="120"/>
      <c r="F53" s="121">
        <v>2181</v>
      </c>
      <c r="G53" s="122"/>
    </row>
    <row r="54" spans="3:7" x14ac:dyDescent="0.2">
      <c r="C54" s="123"/>
      <c r="D54" s="72" t="s">
        <v>77</v>
      </c>
      <c r="E54" s="123">
        <v>13</v>
      </c>
      <c r="F54" s="124">
        <v>1419</v>
      </c>
      <c r="G54" s="125" t="s">
        <v>112</v>
      </c>
    </row>
    <row r="55" spans="3:7" x14ac:dyDescent="0.2">
      <c r="C55" s="123"/>
      <c r="D55" s="72" t="s">
        <v>77</v>
      </c>
      <c r="E55" s="123">
        <v>14</v>
      </c>
      <c r="F55" s="124">
        <v>73</v>
      </c>
      <c r="G55" s="125" t="s">
        <v>113</v>
      </c>
    </row>
    <row r="56" spans="3:7" ht="13.5" thickBot="1" x14ac:dyDescent="0.25">
      <c r="C56" s="120"/>
      <c r="D56" s="72"/>
      <c r="E56" s="120"/>
      <c r="F56" s="121">
        <v>0</v>
      </c>
      <c r="G56" s="126"/>
    </row>
    <row r="57" spans="3:7" ht="13.5" thickBot="1" x14ac:dyDescent="0.25">
      <c r="C57" s="127" t="s">
        <v>114</v>
      </c>
      <c r="D57" s="128"/>
      <c r="E57" s="128"/>
      <c r="F57" s="129">
        <f>F53+F54+F55+F56</f>
        <v>3673</v>
      </c>
      <c r="G57" s="130"/>
    </row>
    <row r="58" spans="3:7" x14ac:dyDescent="0.2">
      <c r="C58" s="94" t="s">
        <v>115</v>
      </c>
      <c r="D58" s="94"/>
      <c r="E58" s="94"/>
      <c r="F58" s="131">
        <v>0</v>
      </c>
      <c r="G58" s="94"/>
    </row>
    <row r="59" spans="3:7" x14ac:dyDescent="0.2">
      <c r="C59" s="132" t="s">
        <v>116</v>
      </c>
      <c r="D59" s="72" t="s">
        <v>77</v>
      </c>
      <c r="E59" s="88">
        <v>27</v>
      </c>
      <c r="F59" s="89">
        <v>933</v>
      </c>
      <c r="G59" s="133" t="s">
        <v>117</v>
      </c>
    </row>
    <row r="60" spans="3:7" x14ac:dyDescent="0.2">
      <c r="C60" s="86"/>
      <c r="D60" s="107"/>
      <c r="E60" s="107"/>
      <c r="F60" s="74"/>
      <c r="G60" s="73"/>
    </row>
    <row r="61" spans="3:7" ht="13.5" thickBot="1" x14ac:dyDescent="0.25">
      <c r="C61" s="79" t="s">
        <v>118</v>
      </c>
      <c r="D61" s="79"/>
      <c r="E61" s="79"/>
      <c r="F61" s="82">
        <f>SUM(F58:F60)</f>
        <v>933</v>
      </c>
      <c r="G61" s="105"/>
    </row>
    <row r="62" spans="3:7" x14ac:dyDescent="0.2">
      <c r="C62" s="88" t="s">
        <v>119</v>
      </c>
      <c r="D62" s="88"/>
      <c r="E62" s="88"/>
      <c r="F62" s="89">
        <v>0</v>
      </c>
      <c r="G62" s="90"/>
    </row>
    <row r="63" spans="3:7" x14ac:dyDescent="0.2">
      <c r="C63" s="86" t="s">
        <v>120</v>
      </c>
      <c r="D63" s="72" t="s">
        <v>77</v>
      </c>
      <c r="E63" s="107">
        <v>27</v>
      </c>
      <c r="F63" s="89">
        <v>30</v>
      </c>
      <c r="G63" s="73" t="s">
        <v>121</v>
      </c>
    </row>
    <row r="64" spans="3:7" x14ac:dyDescent="0.2">
      <c r="C64" s="86"/>
      <c r="D64" s="107"/>
      <c r="E64" s="107"/>
      <c r="F64" s="89"/>
      <c r="G64" s="73"/>
    </row>
    <row r="65" spans="3:7" ht="13.5" thickBot="1" x14ac:dyDescent="0.25">
      <c r="C65" s="79" t="s">
        <v>122</v>
      </c>
      <c r="D65" s="79"/>
      <c r="E65" s="79"/>
      <c r="F65" s="82">
        <f>SUM(F62:F64)</f>
        <v>30</v>
      </c>
      <c r="G65" s="105"/>
    </row>
    <row r="66" spans="3:7" x14ac:dyDescent="0.2">
      <c r="C66" s="134" t="s">
        <v>123</v>
      </c>
      <c r="D66" s="134"/>
      <c r="E66" s="134"/>
      <c r="F66" s="135">
        <v>0</v>
      </c>
      <c r="G66" s="136"/>
    </row>
    <row r="67" spans="3:7" x14ac:dyDescent="0.2">
      <c r="C67" s="132" t="s">
        <v>124</v>
      </c>
      <c r="D67" s="72" t="s">
        <v>77</v>
      </c>
      <c r="E67" s="107">
        <v>27</v>
      </c>
      <c r="F67" s="89">
        <v>307</v>
      </c>
      <c r="G67" s="73" t="s">
        <v>125</v>
      </c>
    </row>
    <row r="68" spans="3:7" x14ac:dyDescent="0.2">
      <c r="C68" s="132"/>
      <c r="D68" s="107"/>
      <c r="E68" s="107"/>
      <c r="F68" s="89"/>
      <c r="G68" s="73"/>
    </row>
    <row r="69" spans="3:7" ht="13.5" thickBot="1" x14ac:dyDescent="0.25">
      <c r="C69" s="79" t="s">
        <v>126</v>
      </c>
      <c r="D69" s="79"/>
      <c r="E69" s="79"/>
      <c r="F69" s="82">
        <f>SUM(F66:F68)</f>
        <v>307</v>
      </c>
      <c r="G69" s="105"/>
    </row>
    <row r="70" spans="3:7" x14ac:dyDescent="0.2">
      <c r="C70" s="88" t="s">
        <v>127</v>
      </c>
      <c r="D70" s="107"/>
      <c r="E70" s="88"/>
      <c r="F70" s="89">
        <v>0</v>
      </c>
      <c r="G70" s="90"/>
    </row>
    <row r="71" spans="3:7" x14ac:dyDescent="0.2">
      <c r="C71" s="86" t="s">
        <v>128</v>
      </c>
      <c r="D71" s="72" t="s">
        <v>77</v>
      </c>
      <c r="E71" s="107">
        <v>27</v>
      </c>
      <c r="F71" s="74">
        <v>9</v>
      </c>
      <c r="G71" s="73" t="s">
        <v>129</v>
      </c>
    </row>
    <row r="72" spans="3:7" x14ac:dyDescent="0.2">
      <c r="C72" s="86"/>
      <c r="D72" s="137"/>
      <c r="E72" s="107"/>
      <c r="F72" s="74"/>
      <c r="G72" s="73"/>
    </row>
    <row r="73" spans="3:7" ht="13.5" thickBot="1" x14ac:dyDescent="0.25">
      <c r="C73" s="138" t="s">
        <v>130</v>
      </c>
      <c r="D73" s="138"/>
      <c r="E73" s="138"/>
      <c r="F73" s="139">
        <f>SUM(F70:F72)</f>
        <v>9</v>
      </c>
      <c r="G73" s="140"/>
    </row>
    <row r="74" spans="3:7" x14ac:dyDescent="0.2">
      <c r="C74" s="141" t="s">
        <v>131</v>
      </c>
      <c r="D74" s="142"/>
      <c r="E74" s="142"/>
      <c r="F74" s="143">
        <v>0</v>
      </c>
      <c r="G74" s="144"/>
    </row>
    <row r="75" spans="3:7" x14ac:dyDescent="0.2">
      <c r="C75" s="145" t="s">
        <v>132</v>
      </c>
      <c r="D75" s="72" t="s">
        <v>77</v>
      </c>
      <c r="E75" s="100">
        <v>27</v>
      </c>
      <c r="F75" s="101">
        <v>50</v>
      </c>
      <c r="G75" s="146" t="s">
        <v>133</v>
      </c>
    </row>
    <row r="76" spans="3:7" x14ac:dyDescent="0.2">
      <c r="C76" s="145"/>
      <c r="D76" s="78"/>
      <c r="E76" s="100">
        <v>0</v>
      </c>
      <c r="F76" s="101">
        <v>0</v>
      </c>
      <c r="G76" s="146"/>
    </row>
    <row r="77" spans="3:7" ht="13.5" thickBot="1" x14ac:dyDescent="0.25">
      <c r="C77" s="147" t="s">
        <v>134</v>
      </c>
      <c r="D77" s="148"/>
      <c r="E77" s="148"/>
      <c r="F77" s="149">
        <f>SUM(F74:F76)</f>
        <v>50</v>
      </c>
      <c r="G77" s="150"/>
    </row>
    <row r="78" spans="3:7" x14ac:dyDescent="0.2">
      <c r="C78" s="141" t="s">
        <v>135</v>
      </c>
      <c r="D78" s="142"/>
      <c r="E78" s="142"/>
      <c r="F78" s="143">
        <v>19286</v>
      </c>
      <c r="G78" s="144"/>
    </row>
    <row r="79" spans="3:7" x14ac:dyDescent="0.2">
      <c r="C79" s="145" t="s">
        <v>136</v>
      </c>
      <c r="D79" s="72"/>
      <c r="E79" s="70"/>
      <c r="F79" s="101">
        <v>0</v>
      </c>
      <c r="G79" s="151"/>
    </row>
    <row r="80" spans="3:7" x14ac:dyDescent="0.2">
      <c r="C80" s="145"/>
      <c r="D80" s="72" t="s">
        <v>77</v>
      </c>
      <c r="E80" s="100">
        <v>14</v>
      </c>
      <c r="F80" s="101">
        <v>6771</v>
      </c>
      <c r="G80" s="151" t="s">
        <v>137</v>
      </c>
    </row>
    <row r="81" spans="3:7" x14ac:dyDescent="0.2">
      <c r="C81" s="152"/>
      <c r="D81" s="72" t="s">
        <v>77</v>
      </c>
      <c r="E81" s="153">
        <v>27</v>
      </c>
      <c r="F81" s="154">
        <v>74</v>
      </c>
      <c r="G81" s="155"/>
    </row>
    <row r="82" spans="3:7" ht="13.5" thickBot="1" x14ac:dyDescent="0.25">
      <c r="C82" s="147" t="s">
        <v>138</v>
      </c>
      <c r="D82" s="148"/>
      <c r="E82" s="148"/>
      <c r="F82" s="149">
        <f>SUM(F78:F81)</f>
        <v>26131</v>
      </c>
      <c r="G82" s="150"/>
    </row>
    <row r="83" spans="3:7" ht="12.6" customHeight="1" x14ac:dyDescent="0.2">
      <c r="F83" s="156">
        <f>F16+F20+F36+F42+F47+F57+F61+F65+F69+F73+F77+F80</f>
        <v>1359878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4"/>
  <sheetViews>
    <sheetView topLeftCell="C1" workbookViewId="0">
      <selection activeCell="E67" sqref="E67"/>
    </sheetView>
  </sheetViews>
  <sheetFormatPr defaultRowHeight="12.75" x14ac:dyDescent="0.2"/>
  <cols>
    <col min="1" max="2" width="0" hidden="1" customWidth="1"/>
    <col min="3" max="3" width="20.28515625" customWidth="1"/>
    <col min="4" max="4" width="12.28515625" customWidth="1"/>
    <col min="5" max="5" width="6.5703125" customWidth="1"/>
    <col min="6" max="6" width="15.28515625" customWidth="1"/>
    <col min="7" max="7" width="33.7109375" customWidth="1"/>
    <col min="257" max="258" width="0" hidden="1" customWidth="1"/>
    <col min="259" max="259" width="20.28515625" customWidth="1"/>
    <col min="260" max="260" width="12.28515625" customWidth="1"/>
    <col min="261" max="261" width="6.5703125" customWidth="1"/>
    <col min="262" max="262" width="15.28515625" customWidth="1"/>
    <col min="263" max="263" width="33.7109375" customWidth="1"/>
    <col min="513" max="514" width="0" hidden="1" customWidth="1"/>
    <col min="515" max="515" width="20.28515625" customWidth="1"/>
    <col min="516" max="516" width="12.28515625" customWidth="1"/>
    <col min="517" max="517" width="6.5703125" customWidth="1"/>
    <col min="518" max="518" width="15.28515625" customWidth="1"/>
    <col min="519" max="519" width="33.7109375" customWidth="1"/>
    <col min="769" max="770" width="0" hidden="1" customWidth="1"/>
    <col min="771" max="771" width="20.28515625" customWidth="1"/>
    <col min="772" max="772" width="12.28515625" customWidth="1"/>
    <col min="773" max="773" width="6.5703125" customWidth="1"/>
    <col min="774" max="774" width="15.28515625" customWidth="1"/>
    <col min="775" max="775" width="33.7109375" customWidth="1"/>
    <col min="1025" max="1026" width="0" hidden="1" customWidth="1"/>
    <col min="1027" max="1027" width="20.28515625" customWidth="1"/>
    <col min="1028" max="1028" width="12.28515625" customWidth="1"/>
    <col min="1029" max="1029" width="6.5703125" customWidth="1"/>
    <col min="1030" max="1030" width="15.28515625" customWidth="1"/>
    <col min="1031" max="1031" width="33.7109375" customWidth="1"/>
    <col min="1281" max="1282" width="0" hidden="1" customWidth="1"/>
    <col min="1283" max="1283" width="20.28515625" customWidth="1"/>
    <col min="1284" max="1284" width="12.28515625" customWidth="1"/>
    <col min="1285" max="1285" width="6.5703125" customWidth="1"/>
    <col min="1286" max="1286" width="15.28515625" customWidth="1"/>
    <col min="1287" max="1287" width="33.7109375" customWidth="1"/>
    <col min="1537" max="1538" width="0" hidden="1" customWidth="1"/>
    <col min="1539" max="1539" width="20.28515625" customWidth="1"/>
    <col min="1540" max="1540" width="12.28515625" customWidth="1"/>
    <col min="1541" max="1541" width="6.5703125" customWidth="1"/>
    <col min="1542" max="1542" width="15.28515625" customWidth="1"/>
    <col min="1543" max="1543" width="33.7109375" customWidth="1"/>
    <col min="1793" max="1794" width="0" hidden="1" customWidth="1"/>
    <col min="1795" max="1795" width="20.28515625" customWidth="1"/>
    <col min="1796" max="1796" width="12.28515625" customWidth="1"/>
    <col min="1797" max="1797" width="6.5703125" customWidth="1"/>
    <col min="1798" max="1798" width="15.28515625" customWidth="1"/>
    <col min="1799" max="1799" width="33.7109375" customWidth="1"/>
    <col min="2049" max="2050" width="0" hidden="1" customWidth="1"/>
    <col min="2051" max="2051" width="20.28515625" customWidth="1"/>
    <col min="2052" max="2052" width="12.28515625" customWidth="1"/>
    <col min="2053" max="2053" width="6.5703125" customWidth="1"/>
    <col min="2054" max="2054" width="15.28515625" customWidth="1"/>
    <col min="2055" max="2055" width="33.7109375" customWidth="1"/>
    <col min="2305" max="2306" width="0" hidden="1" customWidth="1"/>
    <col min="2307" max="2307" width="20.28515625" customWidth="1"/>
    <col min="2308" max="2308" width="12.28515625" customWidth="1"/>
    <col min="2309" max="2309" width="6.5703125" customWidth="1"/>
    <col min="2310" max="2310" width="15.28515625" customWidth="1"/>
    <col min="2311" max="2311" width="33.7109375" customWidth="1"/>
    <col min="2561" max="2562" width="0" hidden="1" customWidth="1"/>
    <col min="2563" max="2563" width="20.28515625" customWidth="1"/>
    <col min="2564" max="2564" width="12.28515625" customWidth="1"/>
    <col min="2565" max="2565" width="6.5703125" customWidth="1"/>
    <col min="2566" max="2566" width="15.28515625" customWidth="1"/>
    <col min="2567" max="2567" width="33.7109375" customWidth="1"/>
    <col min="2817" max="2818" width="0" hidden="1" customWidth="1"/>
    <col min="2819" max="2819" width="20.28515625" customWidth="1"/>
    <col min="2820" max="2820" width="12.28515625" customWidth="1"/>
    <col min="2821" max="2821" width="6.5703125" customWidth="1"/>
    <col min="2822" max="2822" width="15.28515625" customWidth="1"/>
    <col min="2823" max="2823" width="33.7109375" customWidth="1"/>
    <col min="3073" max="3074" width="0" hidden="1" customWidth="1"/>
    <col min="3075" max="3075" width="20.28515625" customWidth="1"/>
    <col min="3076" max="3076" width="12.28515625" customWidth="1"/>
    <col min="3077" max="3077" width="6.5703125" customWidth="1"/>
    <col min="3078" max="3078" width="15.28515625" customWidth="1"/>
    <col min="3079" max="3079" width="33.7109375" customWidth="1"/>
    <col min="3329" max="3330" width="0" hidden="1" customWidth="1"/>
    <col min="3331" max="3331" width="20.28515625" customWidth="1"/>
    <col min="3332" max="3332" width="12.28515625" customWidth="1"/>
    <col min="3333" max="3333" width="6.5703125" customWidth="1"/>
    <col min="3334" max="3334" width="15.28515625" customWidth="1"/>
    <col min="3335" max="3335" width="33.7109375" customWidth="1"/>
    <col min="3585" max="3586" width="0" hidden="1" customWidth="1"/>
    <col min="3587" max="3587" width="20.28515625" customWidth="1"/>
    <col min="3588" max="3588" width="12.28515625" customWidth="1"/>
    <col min="3589" max="3589" width="6.5703125" customWidth="1"/>
    <col min="3590" max="3590" width="15.28515625" customWidth="1"/>
    <col min="3591" max="3591" width="33.7109375" customWidth="1"/>
    <col min="3841" max="3842" width="0" hidden="1" customWidth="1"/>
    <col min="3843" max="3843" width="20.28515625" customWidth="1"/>
    <col min="3844" max="3844" width="12.28515625" customWidth="1"/>
    <col min="3845" max="3845" width="6.5703125" customWidth="1"/>
    <col min="3846" max="3846" width="15.28515625" customWidth="1"/>
    <col min="3847" max="3847" width="33.7109375" customWidth="1"/>
    <col min="4097" max="4098" width="0" hidden="1" customWidth="1"/>
    <col min="4099" max="4099" width="20.28515625" customWidth="1"/>
    <col min="4100" max="4100" width="12.28515625" customWidth="1"/>
    <col min="4101" max="4101" width="6.5703125" customWidth="1"/>
    <col min="4102" max="4102" width="15.28515625" customWidth="1"/>
    <col min="4103" max="4103" width="33.7109375" customWidth="1"/>
    <col min="4353" max="4354" width="0" hidden="1" customWidth="1"/>
    <col min="4355" max="4355" width="20.28515625" customWidth="1"/>
    <col min="4356" max="4356" width="12.28515625" customWidth="1"/>
    <col min="4357" max="4357" width="6.5703125" customWidth="1"/>
    <col min="4358" max="4358" width="15.28515625" customWidth="1"/>
    <col min="4359" max="4359" width="33.7109375" customWidth="1"/>
    <col min="4609" max="4610" width="0" hidden="1" customWidth="1"/>
    <col min="4611" max="4611" width="20.28515625" customWidth="1"/>
    <col min="4612" max="4612" width="12.28515625" customWidth="1"/>
    <col min="4613" max="4613" width="6.5703125" customWidth="1"/>
    <col min="4614" max="4614" width="15.28515625" customWidth="1"/>
    <col min="4615" max="4615" width="33.7109375" customWidth="1"/>
    <col min="4865" max="4866" width="0" hidden="1" customWidth="1"/>
    <col min="4867" max="4867" width="20.28515625" customWidth="1"/>
    <col min="4868" max="4868" width="12.28515625" customWidth="1"/>
    <col min="4869" max="4869" width="6.5703125" customWidth="1"/>
    <col min="4870" max="4870" width="15.28515625" customWidth="1"/>
    <col min="4871" max="4871" width="33.7109375" customWidth="1"/>
    <col min="5121" max="5122" width="0" hidden="1" customWidth="1"/>
    <col min="5123" max="5123" width="20.28515625" customWidth="1"/>
    <col min="5124" max="5124" width="12.28515625" customWidth="1"/>
    <col min="5125" max="5125" width="6.5703125" customWidth="1"/>
    <col min="5126" max="5126" width="15.28515625" customWidth="1"/>
    <col min="5127" max="5127" width="33.7109375" customWidth="1"/>
    <col min="5377" max="5378" width="0" hidden="1" customWidth="1"/>
    <col min="5379" max="5379" width="20.28515625" customWidth="1"/>
    <col min="5380" max="5380" width="12.28515625" customWidth="1"/>
    <col min="5381" max="5381" width="6.5703125" customWidth="1"/>
    <col min="5382" max="5382" width="15.28515625" customWidth="1"/>
    <col min="5383" max="5383" width="33.7109375" customWidth="1"/>
    <col min="5633" max="5634" width="0" hidden="1" customWidth="1"/>
    <col min="5635" max="5635" width="20.28515625" customWidth="1"/>
    <col min="5636" max="5636" width="12.28515625" customWidth="1"/>
    <col min="5637" max="5637" width="6.5703125" customWidth="1"/>
    <col min="5638" max="5638" width="15.28515625" customWidth="1"/>
    <col min="5639" max="5639" width="33.7109375" customWidth="1"/>
    <col min="5889" max="5890" width="0" hidden="1" customWidth="1"/>
    <col min="5891" max="5891" width="20.28515625" customWidth="1"/>
    <col min="5892" max="5892" width="12.28515625" customWidth="1"/>
    <col min="5893" max="5893" width="6.5703125" customWidth="1"/>
    <col min="5894" max="5894" width="15.28515625" customWidth="1"/>
    <col min="5895" max="5895" width="33.7109375" customWidth="1"/>
    <col min="6145" max="6146" width="0" hidden="1" customWidth="1"/>
    <col min="6147" max="6147" width="20.28515625" customWidth="1"/>
    <col min="6148" max="6148" width="12.28515625" customWidth="1"/>
    <col min="6149" max="6149" width="6.5703125" customWidth="1"/>
    <col min="6150" max="6150" width="15.28515625" customWidth="1"/>
    <col min="6151" max="6151" width="33.7109375" customWidth="1"/>
    <col min="6401" max="6402" width="0" hidden="1" customWidth="1"/>
    <col min="6403" max="6403" width="20.28515625" customWidth="1"/>
    <col min="6404" max="6404" width="12.28515625" customWidth="1"/>
    <col min="6405" max="6405" width="6.5703125" customWidth="1"/>
    <col min="6406" max="6406" width="15.28515625" customWidth="1"/>
    <col min="6407" max="6407" width="33.7109375" customWidth="1"/>
    <col min="6657" max="6658" width="0" hidden="1" customWidth="1"/>
    <col min="6659" max="6659" width="20.28515625" customWidth="1"/>
    <col min="6660" max="6660" width="12.28515625" customWidth="1"/>
    <col min="6661" max="6661" width="6.5703125" customWidth="1"/>
    <col min="6662" max="6662" width="15.28515625" customWidth="1"/>
    <col min="6663" max="6663" width="33.7109375" customWidth="1"/>
    <col min="6913" max="6914" width="0" hidden="1" customWidth="1"/>
    <col min="6915" max="6915" width="20.28515625" customWidth="1"/>
    <col min="6916" max="6916" width="12.28515625" customWidth="1"/>
    <col min="6917" max="6917" width="6.5703125" customWidth="1"/>
    <col min="6918" max="6918" width="15.28515625" customWidth="1"/>
    <col min="6919" max="6919" width="33.7109375" customWidth="1"/>
    <col min="7169" max="7170" width="0" hidden="1" customWidth="1"/>
    <col min="7171" max="7171" width="20.28515625" customWidth="1"/>
    <col min="7172" max="7172" width="12.28515625" customWidth="1"/>
    <col min="7173" max="7173" width="6.5703125" customWidth="1"/>
    <col min="7174" max="7174" width="15.28515625" customWidth="1"/>
    <col min="7175" max="7175" width="33.7109375" customWidth="1"/>
    <col min="7425" max="7426" width="0" hidden="1" customWidth="1"/>
    <col min="7427" max="7427" width="20.28515625" customWidth="1"/>
    <col min="7428" max="7428" width="12.28515625" customWidth="1"/>
    <col min="7429" max="7429" width="6.5703125" customWidth="1"/>
    <col min="7430" max="7430" width="15.28515625" customWidth="1"/>
    <col min="7431" max="7431" width="33.7109375" customWidth="1"/>
    <col min="7681" max="7682" width="0" hidden="1" customWidth="1"/>
    <col min="7683" max="7683" width="20.28515625" customWidth="1"/>
    <col min="7684" max="7684" width="12.28515625" customWidth="1"/>
    <col min="7685" max="7685" width="6.5703125" customWidth="1"/>
    <col min="7686" max="7686" width="15.28515625" customWidth="1"/>
    <col min="7687" max="7687" width="33.7109375" customWidth="1"/>
    <col min="7937" max="7938" width="0" hidden="1" customWidth="1"/>
    <col min="7939" max="7939" width="20.28515625" customWidth="1"/>
    <col min="7940" max="7940" width="12.28515625" customWidth="1"/>
    <col min="7941" max="7941" width="6.5703125" customWidth="1"/>
    <col min="7942" max="7942" width="15.28515625" customWidth="1"/>
    <col min="7943" max="7943" width="33.7109375" customWidth="1"/>
    <col min="8193" max="8194" width="0" hidden="1" customWidth="1"/>
    <col min="8195" max="8195" width="20.28515625" customWidth="1"/>
    <col min="8196" max="8196" width="12.28515625" customWidth="1"/>
    <col min="8197" max="8197" width="6.5703125" customWidth="1"/>
    <col min="8198" max="8198" width="15.28515625" customWidth="1"/>
    <col min="8199" max="8199" width="33.7109375" customWidth="1"/>
    <col min="8449" max="8450" width="0" hidden="1" customWidth="1"/>
    <col min="8451" max="8451" width="20.28515625" customWidth="1"/>
    <col min="8452" max="8452" width="12.28515625" customWidth="1"/>
    <col min="8453" max="8453" width="6.5703125" customWidth="1"/>
    <col min="8454" max="8454" width="15.28515625" customWidth="1"/>
    <col min="8455" max="8455" width="33.7109375" customWidth="1"/>
    <col min="8705" max="8706" width="0" hidden="1" customWidth="1"/>
    <col min="8707" max="8707" width="20.28515625" customWidth="1"/>
    <col min="8708" max="8708" width="12.28515625" customWidth="1"/>
    <col min="8709" max="8709" width="6.5703125" customWidth="1"/>
    <col min="8710" max="8710" width="15.28515625" customWidth="1"/>
    <col min="8711" max="8711" width="33.7109375" customWidth="1"/>
    <col min="8961" max="8962" width="0" hidden="1" customWidth="1"/>
    <col min="8963" max="8963" width="20.28515625" customWidth="1"/>
    <col min="8964" max="8964" width="12.28515625" customWidth="1"/>
    <col min="8965" max="8965" width="6.5703125" customWidth="1"/>
    <col min="8966" max="8966" width="15.28515625" customWidth="1"/>
    <col min="8967" max="8967" width="33.7109375" customWidth="1"/>
    <col min="9217" max="9218" width="0" hidden="1" customWidth="1"/>
    <col min="9219" max="9219" width="20.28515625" customWidth="1"/>
    <col min="9220" max="9220" width="12.28515625" customWidth="1"/>
    <col min="9221" max="9221" width="6.5703125" customWidth="1"/>
    <col min="9222" max="9222" width="15.28515625" customWidth="1"/>
    <col min="9223" max="9223" width="33.7109375" customWidth="1"/>
    <col min="9473" max="9474" width="0" hidden="1" customWidth="1"/>
    <col min="9475" max="9475" width="20.28515625" customWidth="1"/>
    <col min="9476" max="9476" width="12.28515625" customWidth="1"/>
    <col min="9477" max="9477" width="6.5703125" customWidth="1"/>
    <col min="9478" max="9478" width="15.28515625" customWidth="1"/>
    <col min="9479" max="9479" width="33.7109375" customWidth="1"/>
    <col min="9729" max="9730" width="0" hidden="1" customWidth="1"/>
    <col min="9731" max="9731" width="20.28515625" customWidth="1"/>
    <col min="9732" max="9732" width="12.28515625" customWidth="1"/>
    <col min="9733" max="9733" width="6.5703125" customWidth="1"/>
    <col min="9734" max="9734" width="15.28515625" customWidth="1"/>
    <col min="9735" max="9735" width="33.7109375" customWidth="1"/>
    <col min="9985" max="9986" width="0" hidden="1" customWidth="1"/>
    <col min="9987" max="9987" width="20.28515625" customWidth="1"/>
    <col min="9988" max="9988" width="12.28515625" customWidth="1"/>
    <col min="9989" max="9989" width="6.5703125" customWidth="1"/>
    <col min="9990" max="9990" width="15.28515625" customWidth="1"/>
    <col min="9991" max="9991" width="33.7109375" customWidth="1"/>
    <col min="10241" max="10242" width="0" hidden="1" customWidth="1"/>
    <col min="10243" max="10243" width="20.28515625" customWidth="1"/>
    <col min="10244" max="10244" width="12.28515625" customWidth="1"/>
    <col min="10245" max="10245" width="6.5703125" customWidth="1"/>
    <col min="10246" max="10246" width="15.28515625" customWidth="1"/>
    <col min="10247" max="10247" width="33.7109375" customWidth="1"/>
    <col min="10497" max="10498" width="0" hidden="1" customWidth="1"/>
    <col min="10499" max="10499" width="20.28515625" customWidth="1"/>
    <col min="10500" max="10500" width="12.28515625" customWidth="1"/>
    <col min="10501" max="10501" width="6.5703125" customWidth="1"/>
    <col min="10502" max="10502" width="15.28515625" customWidth="1"/>
    <col min="10503" max="10503" width="33.7109375" customWidth="1"/>
    <col min="10753" max="10754" width="0" hidden="1" customWidth="1"/>
    <col min="10755" max="10755" width="20.28515625" customWidth="1"/>
    <col min="10756" max="10756" width="12.28515625" customWidth="1"/>
    <col min="10757" max="10757" width="6.5703125" customWidth="1"/>
    <col min="10758" max="10758" width="15.28515625" customWidth="1"/>
    <col min="10759" max="10759" width="33.7109375" customWidth="1"/>
    <col min="11009" max="11010" width="0" hidden="1" customWidth="1"/>
    <col min="11011" max="11011" width="20.28515625" customWidth="1"/>
    <col min="11012" max="11012" width="12.28515625" customWidth="1"/>
    <col min="11013" max="11013" width="6.5703125" customWidth="1"/>
    <col min="11014" max="11014" width="15.28515625" customWidth="1"/>
    <col min="11015" max="11015" width="33.7109375" customWidth="1"/>
    <col min="11265" max="11266" width="0" hidden="1" customWidth="1"/>
    <col min="11267" max="11267" width="20.28515625" customWidth="1"/>
    <col min="11268" max="11268" width="12.28515625" customWidth="1"/>
    <col min="11269" max="11269" width="6.5703125" customWidth="1"/>
    <col min="11270" max="11270" width="15.28515625" customWidth="1"/>
    <col min="11271" max="11271" width="33.7109375" customWidth="1"/>
    <col min="11521" max="11522" width="0" hidden="1" customWidth="1"/>
    <col min="11523" max="11523" width="20.28515625" customWidth="1"/>
    <col min="11524" max="11524" width="12.28515625" customWidth="1"/>
    <col min="11525" max="11525" width="6.5703125" customWidth="1"/>
    <col min="11526" max="11526" width="15.28515625" customWidth="1"/>
    <col min="11527" max="11527" width="33.7109375" customWidth="1"/>
    <col min="11777" max="11778" width="0" hidden="1" customWidth="1"/>
    <col min="11779" max="11779" width="20.28515625" customWidth="1"/>
    <col min="11780" max="11780" width="12.28515625" customWidth="1"/>
    <col min="11781" max="11781" width="6.5703125" customWidth="1"/>
    <col min="11782" max="11782" width="15.28515625" customWidth="1"/>
    <col min="11783" max="11783" width="33.7109375" customWidth="1"/>
    <col min="12033" max="12034" width="0" hidden="1" customWidth="1"/>
    <col min="12035" max="12035" width="20.28515625" customWidth="1"/>
    <col min="12036" max="12036" width="12.28515625" customWidth="1"/>
    <col min="12037" max="12037" width="6.5703125" customWidth="1"/>
    <col min="12038" max="12038" width="15.28515625" customWidth="1"/>
    <col min="12039" max="12039" width="33.7109375" customWidth="1"/>
    <col min="12289" max="12290" width="0" hidden="1" customWidth="1"/>
    <col min="12291" max="12291" width="20.28515625" customWidth="1"/>
    <col min="12292" max="12292" width="12.28515625" customWidth="1"/>
    <col min="12293" max="12293" width="6.5703125" customWidth="1"/>
    <col min="12294" max="12294" width="15.28515625" customWidth="1"/>
    <col min="12295" max="12295" width="33.7109375" customWidth="1"/>
    <col min="12545" max="12546" width="0" hidden="1" customWidth="1"/>
    <col min="12547" max="12547" width="20.28515625" customWidth="1"/>
    <col min="12548" max="12548" width="12.28515625" customWidth="1"/>
    <col min="12549" max="12549" width="6.5703125" customWidth="1"/>
    <col min="12550" max="12550" width="15.28515625" customWidth="1"/>
    <col min="12551" max="12551" width="33.7109375" customWidth="1"/>
    <col min="12801" max="12802" width="0" hidden="1" customWidth="1"/>
    <col min="12803" max="12803" width="20.28515625" customWidth="1"/>
    <col min="12804" max="12804" width="12.28515625" customWidth="1"/>
    <col min="12805" max="12805" width="6.5703125" customWidth="1"/>
    <col min="12806" max="12806" width="15.28515625" customWidth="1"/>
    <col min="12807" max="12807" width="33.7109375" customWidth="1"/>
    <col min="13057" max="13058" width="0" hidden="1" customWidth="1"/>
    <col min="13059" max="13059" width="20.28515625" customWidth="1"/>
    <col min="13060" max="13060" width="12.28515625" customWidth="1"/>
    <col min="13061" max="13061" width="6.5703125" customWidth="1"/>
    <col min="13062" max="13062" width="15.28515625" customWidth="1"/>
    <col min="13063" max="13063" width="33.7109375" customWidth="1"/>
    <col min="13313" max="13314" width="0" hidden="1" customWidth="1"/>
    <col min="13315" max="13315" width="20.28515625" customWidth="1"/>
    <col min="13316" max="13316" width="12.28515625" customWidth="1"/>
    <col min="13317" max="13317" width="6.5703125" customWidth="1"/>
    <col min="13318" max="13318" width="15.28515625" customWidth="1"/>
    <col min="13319" max="13319" width="33.7109375" customWidth="1"/>
    <col min="13569" max="13570" width="0" hidden="1" customWidth="1"/>
    <col min="13571" max="13571" width="20.28515625" customWidth="1"/>
    <col min="13572" max="13572" width="12.28515625" customWidth="1"/>
    <col min="13573" max="13573" width="6.5703125" customWidth="1"/>
    <col min="13574" max="13574" width="15.28515625" customWidth="1"/>
    <col min="13575" max="13575" width="33.7109375" customWidth="1"/>
    <col min="13825" max="13826" width="0" hidden="1" customWidth="1"/>
    <col min="13827" max="13827" width="20.28515625" customWidth="1"/>
    <col min="13828" max="13828" width="12.28515625" customWidth="1"/>
    <col min="13829" max="13829" width="6.5703125" customWidth="1"/>
    <col min="13830" max="13830" width="15.28515625" customWidth="1"/>
    <col min="13831" max="13831" width="33.7109375" customWidth="1"/>
    <col min="14081" max="14082" width="0" hidden="1" customWidth="1"/>
    <col min="14083" max="14083" width="20.28515625" customWidth="1"/>
    <col min="14084" max="14084" width="12.28515625" customWidth="1"/>
    <col min="14085" max="14085" width="6.5703125" customWidth="1"/>
    <col min="14086" max="14086" width="15.28515625" customWidth="1"/>
    <col min="14087" max="14087" width="33.7109375" customWidth="1"/>
    <col min="14337" max="14338" width="0" hidden="1" customWidth="1"/>
    <col min="14339" max="14339" width="20.28515625" customWidth="1"/>
    <col min="14340" max="14340" width="12.28515625" customWidth="1"/>
    <col min="14341" max="14341" width="6.5703125" customWidth="1"/>
    <col min="14342" max="14342" width="15.28515625" customWidth="1"/>
    <col min="14343" max="14343" width="33.7109375" customWidth="1"/>
    <col min="14593" max="14594" width="0" hidden="1" customWidth="1"/>
    <col min="14595" max="14595" width="20.28515625" customWidth="1"/>
    <col min="14596" max="14596" width="12.28515625" customWidth="1"/>
    <col min="14597" max="14597" width="6.5703125" customWidth="1"/>
    <col min="14598" max="14598" width="15.28515625" customWidth="1"/>
    <col min="14599" max="14599" width="33.7109375" customWidth="1"/>
    <col min="14849" max="14850" width="0" hidden="1" customWidth="1"/>
    <col min="14851" max="14851" width="20.28515625" customWidth="1"/>
    <col min="14852" max="14852" width="12.28515625" customWidth="1"/>
    <col min="14853" max="14853" width="6.5703125" customWidth="1"/>
    <col min="14854" max="14854" width="15.28515625" customWidth="1"/>
    <col min="14855" max="14855" width="33.7109375" customWidth="1"/>
    <col min="15105" max="15106" width="0" hidden="1" customWidth="1"/>
    <col min="15107" max="15107" width="20.28515625" customWidth="1"/>
    <col min="15108" max="15108" width="12.28515625" customWidth="1"/>
    <col min="15109" max="15109" width="6.5703125" customWidth="1"/>
    <col min="15110" max="15110" width="15.28515625" customWidth="1"/>
    <col min="15111" max="15111" width="33.7109375" customWidth="1"/>
    <col min="15361" max="15362" width="0" hidden="1" customWidth="1"/>
    <col min="15363" max="15363" width="20.28515625" customWidth="1"/>
    <col min="15364" max="15364" width="12.28515625" customWidth="1"/>
    <col min="15365" max="15365" width="6.5703125" customWidth="1"/>
    <col min="15366" max="15366" width="15.28515625" customWidth="1"/>
    <col min="15367" max="15367" width="33.7109375" customWidth="1"/>
    <col min="15617" max="15618" width="0" hidden="1" customWidth="1"/>
    <col min="15619" max="15619" width="20.28515625" customWidth="1"/>
    <col min="15620" max="15620" width="12.28515625" customWidth="1"/>
    <col min="15621" max="15621" width="6.5703125" customWidth="1"/>
    <col min="15622" max="15622" width="15.28515625" customWidth="1"/>
    <col min="15623" max="15623" width="33.7109375" customWidth="1"/>
    <col min="15873" max="15874" width="0" hidden="1" customWidth="1"/>
    <col min="15875" max="15875" width="20.28515625" customWidth="1"/>
    <col min="15876" max="15876" width="12.28515625" customWidth="1"/>
    <col min="15877" max="15877" width="6.5703125" customWidth="1"/>
    <col min="15878" max="15878" width="15.28515625" customWidth="1"/>
    <col min="15879" max="15879" width="33.7109375" customWidth="1"/>
    <col min="16129" max="16130" width="0" hidden="1" customWidth="1"/>
    <col min="16131" max="16131" width="20.28515625" customWidth="1"/>
    <col min="16132" max="16132" width="12.28515625" customWidth="1"/>
    <col min="16133" max="16133" width="6.5703125" customWidth="1"/>
    <col min="16134" max="16134" width="15.28515625" customWidth="1"/>
    <col min="16135" max="16135" width="33.7109375" customWidth="1"/>
  </cols>
  <sheetData>
    <row r="1" spans="1:256" x14ac:dyDescent="0.2">
      <c r="C1" s="3" t="s">
        <v>139</v>
      </c>
      <c r="D1" s="3"/>
      <c r="E1" s="3"/>
      <c r="F1" s="3"/>
    </row>
    <row r="3" spans="1:256" x14ac:dyDescent="0.2">
      <c r="C3" s="3" t="s">
        <v>140</v>
      </c>
      <c r="D3" s="3"/>
      <c r="E3" s="3"/>
      <c r="F3" s="3"/>
      <c r="G3" s="3"/>
    </row>
    <row r="4" spans="1:256" x14ac:dyDescent="0.2">
      <c r="C4" s="3" t="s">
        <v>68</v>
      </c>
      <c r="D4" s="3"/>
      <c r="E4" s="3"/>
      <c r="F4" s="3"/>
      <c r="H4" s="62"/>
    </row>
    <row r="5" spans="1:256" x14ac:dyDescent="0.2">
      <c r="C5" s="3"/>
      <c r="D5" s="3"/>
      <c r="E5" s="3"/>
      <c r="F5" s="3"/>
      <c r="H5" s="62"/>
    </row>
    <row r="6" spans="1:256" x14ac:dyDescent="0.2">
      <c r="C6" s="3"/>
      <c r="D6" s="63"/>
      <c r="E6" s="3"/>
      <c r="F6" s="4" t="s">
        <v>2</v>
      </c>
      <c r="G6" s="64" t="s">
        <v>69</v>
      </c>
      <c r="H6" s="62"/>
    </row>
    <row r="7" spans="1:256" x14ac:dyDescent="0.2">
      <c r="D7" s="3"/>
      <c r="E7" s="3"/>
      <c r="F7" s="3"/>
    </row>
    <row r="8" spans="1:256" x14ac:dyDescent="0.2">
      <c r="C8" s="157" t="s">
        <v>70</v>
      </c>
      <c r="D8" s="157" t="s">
        <v>71</v>
      </c>
      <c r="E8" s="157" t="s">
        <v>72</v>
      </c>
      <c r="F8" s="157" t="s">
        <v>73</v>
      </c>
      <c r="G8" s="157" t="s">
        <v>74</v>
      </c>
    </row>
    <row r="9" spans="1:256" x14ac:dyDescent="0.2">
      <c r="C9" s="158" t="s">
        <v>75</v>
      </c>
      <c r="D9" s="157"/>
      <c r="E9" s="157"/>
      <c r="F9" s="159">
        <v>615459</v>
      </c>
      <c r="G9" s="157"/>
    </row>
    <row r="10" spans="1:256" s="13" customFormat="1" x14ac:dyDescent="0.2">
      <c r="A10" s="160"/>
      <c r="B10" s="160"/>
      <c r="C10" s="161"/>
      <c r="D10" s="100"/>
      <c r="E10" s="162"/>
      <c r="F10" s="163"/>
      <c r="G10" s="161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  <c r="IT10" s="160"/>
      <c r="IU10" s="160"/>
      <c r="IV10" s="160"/>
    </row>
    <row r="11" spans="1:256" x14ac:dyDescent="0.2">
      <c r="C11" s="161" t="s">
        <v>76</v>
      </c>
      <c r="D11" s="164" t="s">
        <v>141</v>
      </c>
      <c r="E11" s="38">
        <v>13</v>
      </c>
      <c r="F11" s="101">
        <v>101573</v>
      </c>
      <c r="G11" s="38" t="s">
        <v>142</v>
      </c>
    </row>
    <row r="12" spans="1:256" x14ac:dyDescent="0.2">
      <c r="C12" s="165"/>
      <c r="D12" s="164" t="s">
        <v>141</v>
      </c>
      <c r="E12" s="133">
        <v>14</v>
      </c>
      <c r="F12" s="89">
        <v>110132</v>
      </c>
      <c r="G12" s="133" t="s">
        <v>143</v>
      </c>
    </row>
    <row r="13" spans="1:256" x14ac:dyDescent="0.2">
      <c r="C13" s="68"/>
      <c r="D13" s="84"/>
      <c r="E13" s="73"/>
      <c r="F13" s="74"/>
      <c r="G13" s="133"/>
    </row>
    <row r="14" spans="1:256" x14ac:dyDescent="0.2">
      <c r="C14" s="75"/>
      <c r="D14" s="84"/>
      <c r="E14" s="76"/>
      <c r="F14" s="77"/>
      <c r="G14" s="133"/>
    </row>
    <row r="15" spans="1:256" ht="13.5" thickBot="1" x14ac:dyDescent="0.25">
      <c r="C15" s="166" t="s">
        <v>80</v>
      </c>
      <c r="D15" s="167"/>
      <c r="E15" s="166"/>
      <c r="F15" s="168">
        <f>F9+F10+F11+F12+F13+F14</f>
        <v>827164</v>
      </c>
      <c r="G15" s="83"/>
    </row>
    <row r="16" spans="1:256" x14ac:dyDescent="0.2">
      <c r="C16" s="84" t="s">
        <v>144</v>
      </c>
      <c r="D16" s="85"/>
      <c r="E16" s="76"/>
      <c r="F16" s="77">
        <v>3024</v>
      </c>
      <c r="G16" s="76"/>
    </row>
    <row r="17" spans="3:7" x14ac:dyDescent="0.2">
      <c r="C17" s="169" t="s">
        <v>145</v>
      </c>
      <c r="D17" s="164" t="s">
        <v>141</v>
      </c>
      <c r="E17" s="76">
        <v>13</v>
      </c>
      <c r="F17" s="77">
        <v>1008</v>
      </c>
      <c r="G17" s="73" t="s">
        <v>146</v>
      </c>
    </row>
    <row r="18" spans="3:7" x14ac:dyDescent="0.2">
      <c r="C18" s="170" t="s">
        <v>147</v>
      </c>
      <c r="D18" s="171"/>
      <c r="E18" s="170"/>
      <c r="F18" s="172">
        <f>F16+F17</f>
        <v>4032</v>
      </c>
      <c r="G18" s="76"/>
    </row>
    <row r="19" spans="3:7" x14ac:dyDescent="0.2">
      <c r="C19" s="173" t="s">
        <v>81</v>
      </c>
      <c r="D19" s="85"/>
      <c r="E19" s="174"/>
      <c r="F19" s="175">
        <v>28482</v>
      </c>
      <c r="G19" s="174"/>
    </row>
    <row r="20" spans="3:7" x14ac:dyDescent="0.2">
      <c r="C20" s="86" t="s">
        <v>82</v>
      </c>
      <c r="D20" s="164" t="s">
        <v>141</v>
      </c>
      <c r="E20" s="73">
        <v>13</v>
      </c>
      <c r="F20" s="74">
        <v>10395</v>
      </c>
      <c r="G20" s="73" t="s">
        <v>146</v>
      </c>
    </row>
    <row r="21" spans="3:7" x14ac:dyDescent="0.2">
      <c r="C21" s="176" t="s">
        <v>84</v>
      </c>
      <c r="D21" s="176"/>
      <c r="E21" s="176"/>
      <c r="F21" s="177">
        <f>F19+F20</f>
        <v>38877</v>
      </c>
      <c r="G21" s="178"/>
    </row>
    <row r="22" spans="3:7" ht="11.45" customHeight="1" x14ac:dyDescent="0.2">
      <c r="C22" s="179" t="s">
        <v>85</v>
      </c>
      <c r="D22" s="88"/>
      <c r="E22" s="88"/>
      <c r="F22" s="89">
        <v>0</v>
      </c>
      <c r="G22" s="90"/>
    </row>
    <row r="23" spans="3:7" ht="12.6" customHeight="1" x14ac:dyDescent="0.2">
      <c r="C23" s="86" t="s">
        <v>86</v>
      </c>
      <c r="D23" s="100"/>
      <c r="E23" s="73">
        <v>0</v>
      </c>
      <c r="F23" s="74">
        <v>0</v>
      </c>
      <c r="G23" s="73"/>
    </row>
    <row r="24" spans="3:7" ht="15" customHeight="1" thickBot="1" x14ac:dyDescent="0.25">
      <c r="C24" s="91" t="s">
        <v>87</v>
      </c>
      <c r="D24" s="91"/>
      <c r="E24" s="91"/>
      <c r="F24" s="67">
        <f>SUM(F22:F23)</f>
        <v>0</v>
      </c>
      <c r="G24" s="83"/>
    </row>
    <row r="25" spans="3:7" ht="12.6" customHeight="1" x14ac:dyDescent="0.2">
      <c r="C25" s="84" t="s">
        <v>88</v>
      </c>
      <c r="D25" s="84"/>
      <c r="E25" s="84"/>
      <c r="F25" s="77">
        <v>0</v>
      </c>
      <c r="G25" s="76"/>
    </row>
    <row r="26" spans="3:7" x14ac:dyDescent="0.2">
      <c r="C26" s="87" t="s">
        <v>89</v>
      </c>
      <c r="D26" s="107"/>
      <c r="E26" s="84"/>
      <c r="F26" s="77">
        <v>0</v>
      </c>
      <c r="G26" s="73"/>
    </row>
    <row r="27" spans="3:7" ht="13.5" thickBot="1" x14ac:dyDescent="0.25">
      <c r="C27" s="91" t="s">
        <v>90</v>
      </c>
      <c r="D27" s="91"/>
      <c r="E27" s="91"/>
      <c r="F27" s="67">
        <f>SUM(F25:F26)</f>
        <v>0</v>
      </c>
      <c r="G27" s="83"/>
    </row>
    <row r="28" spans="3:7" x14ac:dyDescent="0.2">
      <c r="C28" s="88" t="s">
        <v>91</v>
      </c>
      <c r="D28" s="179"/>
      <c r="E28" s="88"/>
      <c r="F28" s="89">
        <v>100</v>
      </c>
      <c r="G28" s="88"/>
    </row>
    <row r="29" spans="3:7" x14ac:dyDescent="0.2">
      <c r="C29" s="111" t="s">
        <v>94</v>
      </c>
      <c r="D29" s="164" t="s">
        <v>141</v>
      </c>
      <c r="E29" s="180">
        <v>11</v>
      </c>
      <c r="F29" s="74">
        <v>60</v>
      </c>
      <c r="G29" s="73" t="s">
        <v>148</v>
      </c>
    </row>
    <row r="30" spans="3:7" ht="13.5" thickBot="1" x14ac:dyDescent="0.25">
      <c r="C30" s="81" t="s">
        <v>95</v>
      </c>
      <c r="D30" s="104"/>
      <c r="E30" s="79"/>
      <c r="F30" s="168">
        <f>F28+F29</f>
        <v>160</v>
      </c>
      <c r="G30" s="105"/>
    </row>
    <row r="31" spans="3:7" x14ac:dyDescent="0.2">
      <c r="C31" s="88" t="s">
        <v>96</v>
      </c>
      <c r="D31" s="179"/>
      <c r="E31" s="88"/>
      <c r="F31" s="89">
        <v>63140</v>
      </c>
      <c r="G31" s="88"/>
    </row>
    <row r="32" spans="3:7" x14ac:dyDescent="0.2">
      <c r="C32" s="102" t="s">
        <v>98</v>
      </c>
      <c r="D32" s="164" t="s">
        <v>141</v>
      </c>
      <c r="E32" s="181">
        <v>13</v>
      </c>
      <c r="F32" s="74">
        <v>20933</v>
      </c>
      <c r="G32" s="73" t="s">
        <v>146</v>
      </c>
    </row>
    <row r="33" spans="3:7" x14ac:dyDescent="0.2">
      <c r="C33" s="102"/>
      <c r="D33" s="164" t="s">
        <v>141</v>
      </c>
      <c r="E33" s="180">
        <v>14</v>
      </c>
      <c r="F33" s="77">
        <v>775</v>
      </c>
      <c r="G33" s="73" t="s">
        <v>149</v>
      </c>
    </row>
    <row r="34" spans="3:7" x14ac:dyDescent="0.2">
      <c r="C34" s="102"/>
      <c r="D34" s="164" t="s">
        <v>141</v>
      </c>
      <c r="E34" s="180">
        <v>19</v>
      </c>
      <c r="F34" s="77">
        <v>50397</v>
      </c>
      <c r="G34" s="73" t="s">
        <v>100</v>
      </c>
    </row>
    <row r="35" spans="3:7" x14ac:dyDescent="0.2">
      <c r="C35" s="102"/>
      <c r="D35" s="164" t="s">
        <v>141</v>
      </c>
      <c r="E35" s="84">
        <v>20</v>
      </c>
      <c r="F35" s="77">
        <v>4065</v>
      </c>
      <c r="G35" s="73" t="s">
        <v>100</v>
      </c>
    </row>
    <row r="36" spans="3:7" x14ac:dyDescent="0.2">
      <c r="C36" s="86"/>
      <c r="D36" s="164" t="s">
        <v>141</v>
      </c>
      <c r="E36" s="84">
        <v>27</v>
      </c>
      <c r="F36" s="77">
        <v>28988</v>
      </c>
      <c r="G36" s="73" t="s">
        <v>100</v>
      </c>
    </row>
    <row r="37" spans="3:7" ht="13.5" thickBot="1" x14ac:dyDescent="0.25">
      <c r="C37" s="166" t="s">
        <v>102</v>
      </c>
      <c r="D37" s="166"/>
      <c r="E37" s="166"/>
      <c r="F37" s="168">
        <f>SUM(F31:F36)</f>
        <v>168298</v>
      </c>
      <c r="G37" s="110"/>
    </row>
    <row r="38" spans="3:7" x14ac:dyDescent="0.2">
      <c r="C38" s="88" t="s">
        <v>103</v>
      </c>
      <c r="D38" s="88"/>
      <c r="E38" s="88"/>
      <c r="F38" s="89">
        <v>121794</v>
      </c>
      <c r="G38" s="88"/>
    </row>
    <row r="39" spans="3:7" x14ac:dyDescent="0.2">
      <c r="C39" s="86" t="s">
        <v>104</v>
      </c>
      <c r="D39" s="164" t="s">
        <v>141</v>
      </c>
      <c r="E39" s="107">
        <v>13</v>
      </c>
      <c r="F39" s="182">
        <v>37772</v>
      </c>
      <c r="G39" s="73" t="s">
        <v>150</v>
      </c>
    </row>
    <row r="40" spans="3:7" x14ac:dyDescent="0.2">
      <c r="C40" s="86"/>
      <c r="D40" s="164" t="s">
        <v>141</v>
      </c>
      <c r="E40" s="107">
        <v>14</v>
      </c>
      <c r="F40" s="74">
        <v>4080</v>
      </c>
      <c r="G40" s="73" t="s">
        <v>151</v>
      </c>
    </row>
    <row r="41" spans="3:7" x14ac:dyDescent="0.2">
      <c r="C41" s="87"/>
      <c r="D41" s="84"/>
      <c r="E41" s="84"/>
      <c r="F41" s="77"/>
      <c r="G41" s="73"/>
    </row>
    <row r="42" spans="3:7" x14ac:dyDescent="0.2">
      <c r="C42" s="170" t="s">
        <v>106</v>
      </c>
      <c r="D42" s="170"/>
      <c r="E42" s="170"/>
      <c r="F42" s="172">
        <f>SUM(F38:F41)</f>
        <v>163646</v>
      </c>
      <c r="G42" s="140"/>
    </row>
    <row r="43" spans="3:7" x14ac:dyDescent="0.2">
      <c r="C43" s="100" t="s">
        <v>152</v>
      </c>
      <c r="D43" s="100"/>
      <c r="E43" s="100"/>
      <c r="F43" s="101">
        <v>27949</v>
      </c>
      <c r="G43" s="183"/>
    </row>
    <row r="44" spans="3:7" x14ac:dyDescent="0.2">
      <c r="C44" s="184" t="s">
        <v>153</v>
      </c>
      <c r="D44" s="164" t="s">
        <v>141</v>
      </c>
      <c r="E44" s="100">
        <v>13</v>
      </c>
      <c r="F44" s="101">
        <v>8817</v>
      </c>
      <c r="G44" s="73" t="s">
        <v>154</v>
      </c>
    </row>
    <row r="45" spans="3:7" x14ac:dyDescent="0.2">
      <c r="C45" s="100"/>
      <c r="D45" s="164" t="s">
        <v>141</v>
      </c>
      <c r="E45" s="100">
        <v>14</v>
      </c>
      <c r="F45" s="101">
        <v>1019</v>
      </c>
      <c r="G45" s="73" t="s">
        <v>155</v>
      </c>
    </row>
    <row r="46" spans="3:7" x14ac:dyDescent="0.2">
      <c r="C46" s="100"/>
      <c r="D46" s="84"/>
      <c r="E46" s="100"/>
      <c r="F46" s="101"/>
      <c r="G46" s="73"/>
    </row>
    <row r="47" spans="3:7" x14ac:dyDescent="0.2">
      <c r="C47" s="185" t="s">
        <v>156</v>
      </c>
      <c r="D47" s="185"/>
      <c r="E47" s="185"/>
      <c r="F47" s="186">
        <f>SUM(F43:F46)</f>
        <v>37785</v>
      </c>
      <c r="G47" s="183"/>
    </row>
    <row r="48" spans="3:7" x14ac:dyDescent="0.2">
      <c r="C48" s="184"/>
      <c r="D48" s="184"/>
      <c r="E48" s="184"/>
      <c r="F48" s="187"/>
      <c r="G48" s="183"/>
    </row>
    <row r="49" spans="3:7" x14ac:dyDescent="0.2">
      <c r="C49" s="100" t="s">
        <v>107</v>
      </c>
      <c r="D49" s="184"/>
      <c r="E49" s="184"/>
      <c r="F49" s="187">
        <v>3154.02</v>
      </c>
      <c r="G49" s="183"/>
    </row>
    <row r="50" spans="3:7" x14ac:dyDescent="0.2">
      <c r="C50" s="188" t="s">
        <v>108</v>
      </c>
      <c r="D50" s="164" t="s">
        <v>141</v>
      </c>
      <c r="E50" s="189">
        <v>14</v>
      </c>
      <c r="F50" s="190">
        <v>2093.8000000000002</v>
      </c>
      <c r="G50" s="112" t="s">
        <v>157</v>
      </c>
    </row>
    <row r="51" spans="3:7" ht="13.5" thickBot="1" x14ac:dyDescent="0.25">
      <c r="C51" s="191"/>
      <c r="D51" s="164"/>
      <c r="E51" s="189"/>
      <c r="F51" s="190"/>
      <c r="G51" s="112"/>
    </row>
    <row r="52" spans="3:7" ht="13.5" thickBot="1" x14ac:dyDescent="0.25">
      <c r="C52" s="127" t="s">
        <v>110</v>
      </c>
      <c r="D52" s="128"/>
      <c r="E52" s="128"/>
      <c r="F52" s="129">
        <f>F49+F50+F51</f>
        <v>5247.82</v>
      </c>
      <c r="G52" s="192"/>
    </row>
    <row r="53" spans="3:7" x14ac:dyDescent="0.2">
      <c r="C53" s="100" t="s">
        <v>111</v>
      </c>
      <c r="D53" s="193"/>
      <c r="E53" s="193"/>
      <c r="F53" s="194">
        <v>7892</v>
      </c>
      <c r="G53" s="195"/>
    </row>
    <row r="54" spans="3:7" x14ac:dyDescent="0.2">
      <c r="C54" s="184" t="s">
        <v>158</v>
      </c>
      <c r="D54" s="164" t="s">
        <v>141</v>
      </c>
      <c r="E54" s="184">
        <v>28</v>
      </c>
      <c r="F54" s="187">
        <v>1450</v>
      </c>
      <c r="G54" s="183" t="s">
        <v>159</v>
      </c>
    </row>
    <row r="55" spans="3:7" x14ac:dyDescent="0.2">
      <c r="C55" s="184"/>
      <c r="D55" s="164"/>
      <c r="E55" s="184"/>
      <c r="F55" s="187"/>
      <c r="G55" s="183" t="s">
        <v>160</v>
      </c>
    </row>
    <row r="56" spans="3:7" ht="13.5" customHeight="1" x14ac:dyDescent="0.2">
      <c r="C56" s="184"/>
      <c r="D56" s="164"/>
      <c r="E56" s="184"/>
      <c r="F56" s="187"/>
    </row>
    <row r="57" spans="3:7" ht="13.5" customHeight="1" thickBot="1" x14ac:dyDescent="0.25">
      <c r="C57" s="196"/>
      <c r="D57" s="164"/>
      <c r="E57" s="189"/>
      <c r="F57" s="190"/>
      <c r="G57" s="183"/>
    </row>
    <row r="58" spans="3:7" ht="13.5" thickBot="1" x14ac:dyDescent="0.25">
      <c r="C58" s="127" t="s">
        <v>114</v>
      </c>
      <c r="D58" s="197"/>
      <c r="E58" s="197"/>
      <c r="F58" s="198">
        <f>F53+F54+F55+F56+F57</f>
        <v>9342</v>
      </c>
      <c r="G58" s="112"/>
    </row>
    <row r="59" spans="3:7" ht="13.5" thickBot="1" x14ac:dyDescent="0.25">
      <c r="C59" s="199" t="s">
        <v>161</v>
      </c>
      <c r="D59" s="200"/>
      <c r="E59" s="201"/>
      <c r="F59" s="202">
        <v>1987.8</v>
      </c>
      <c r="G59" s="192"/>
    </row>
    <row r="60" spans="3:7" x14ac:dyDescent="0.2">
      <c r="C60" s="94" t="s">
        <v>162</v>
      </c>
      <c r="D60" s="164"/>
      <c r="E60" s="94">
        <v>0</v>
      </c>
      <c r="F60" s="131">
        <v>0</v>
      </c>
      <c r="G60" s="195" t="s">
        <v>163</v>
      </c>
    </row>
    <row r="61" spans="3:7" x14ac:dyDescent="0.2">
      <c r="C61" s="203"/>
      <c r="D61" s="164"/>
      <c r="E61" s="100">
        <v>0</v>
      </c>
      <c r="F61" s="101">
        <v>0</v>
      </c>
      <c r="G61" s="195"/>
    </row>
    <row r="62" spans="3:7" ht="13.5" thickBot="1" x14ac:dyDescent="0.25">
      <c r="C62" s="166" t="s">
        <v>164</v>
      </c>
      <c r="D62" s="185"/>
      <c r="E62" s="185"/>
      <c r="F62" s="186">
        <f>F59+F60+F61</f>
        <v>1987.8</v>
      </c>
      <c r="G62" s="183"/>
    </row>
    <row r="63" spans="3:7" x14ac:dyDescent="0.2">
      <c r="C63" s="100" t="s">
        <v>115</v>
      </c>
      <c r="D63" s="100"/>
      <c r="E63" s="100"/>
      <c r="F63" s="101"/>
      <c r="G63" s="100"/>
    </row>
    <row r="64" spans="3:7" x14ac:dyDescent="0.2">
      <c r="C64" s="132" t="s">
        <v>116</v>
      </c>
      <c r="D64" s="107"/>
      <c r="E64" s="88">
        <v>0</v>
      </c>
      <c r="F64" s="89">
        <v>0</v>
      </c>
      <c r="G64" s="133" t="s">
        <v>165</v>
      </c>
    </row>
    <row r="65" spans="3:7" ht="13.5" thickBot="1" x14ac:dyDescent="0.25">
      <c r="C65" s="166" t="s">
        <v>118</v>
      </c>
      <c r="D65" s="166"/>
      <c r="E65" s="166"/>
      <c r="F65" s="168">
        <f>SUM(F63:F64)</f>
        <v>0</v>
      </c>
      <c r="G65" s="105"/>
    </row>
    <row r="66" spans="3:7" x14ac:dyDescent="0.2">
      <c r="C66" s="88" t="s">
        <v>119</v>
      </c>
      <c r="D66" s="88"/>
      <c r="E66" s="88"/>
      <c r="F66" s="89"/>
      <c r="G66" s="90"/>
    </row>
    <row r="67" spans="3:7" x14ac:dyDescent="0.2">
      <c r="C67" s="86" t="s">
        <v>120</v>
      </c>
      <c r="D67" s="107"/>
      <c r="E67" s="107"/>
      <c r="F67" s="89">
        <v>0</v>
      </c>
      <c r="G67" s="73" t="s">
        <v>166</v>
      </c>
    </row>
    <row r="68" spans="3:7" x14ac:dyDescent="0.2">
      <c r="C68" s="86"/>
      <c r="D68" s="107"/>
      <c r="E68" s="107"/>
      <c r="F68" s="89"/>
      <c r="G68" s="73"/>
    </row>
    <row r="69" spans="3:7" ht="13.5" thickBot="1" x14ac:dyDescent="0.25">
      <c r="C69" s="166" t="s">
        <v>122</v>
      </c>
      <c r="D69" s="166"/>
      <c r="E69" s="166"/>
      <c r="F69" s="168">
        <f>SUM(F66:F68)</f>
        <v>0</v>
      </c>
      <c r="G69" s="105"/>
    </row>
    <row r="70" spans="3:7" x14ac:dyDescent="0.2">
      <c r="C70" s="134" t="s">
        <v>123</v>
      </c>
      <c r="D70" s="164"/>
      <c r="E70" s="134">
        <v>0</v>
      </c>
      <c r="F70" s="135">
        <v>0</v>
      </c>
      <c r="G70" s="136"/>
    </row>
    <row r="71" spans="3:7" x14ac:dyDescent="0.2">
      <c r="C71" s="132" t="s">
        <v>124</v>
      </c>
      <c r="D71" s="164" t="s">
        <v>141</v>
      </c>
      <c r="E71" s="107">
        <v>27</v>
      </c>
      <c r="F71" s="89">
        <v>693</v>
      </c>
      <c r="G71" s="73" t="s">
        <v>167</v>
      </c>
    </row>
    <row r="72" spans="3:7" x14ac:dyDescent="0.2">
      <c r="C72" s="132"/>
      <c r="D72" s="107"/>
      <c r="E72" s="107"/>
      <c r="F72" s="89"/>
      <c r="G72" s="73"/>
    </row>
    <row r="73" spans="3:7" ht="13.5" thickBot="1" x14ac:dyDescent="0.25">
      <c r="C73" s="166" t="s">
        <v>126</v>
      </c>
      <c r="D73" s="166"/>
      <c r="E73" s="166"/>
      <c r="F73" s="168">
        <f>SUM(F70:F72)</f>
        <v>693</v>
      </c>
      <c r="G73" s="105"/>
    </row>
    <row r="74" spans="3:7" x14ac:dyDescent="0.2">
      <c r="C74" s="88" t="s">
        <v>127</v>
      </c>
      <c r="D74" s="107"/>
      <c r="E74" s="88"/>
      <c r="F74" s="89">
        <v>0</v>
      </c>
      <c r="G74" s="90"/>
    </row>
    <row r="75" spans="3:7" x14ac:dyDescent="0.2">
      <c r="C75" s="86" t="s">
        <v>128</v>
      </c>
      <c r="D75" s="137"/>
      <c r="E75" s="107"/>
      <c r="F75" s="74">
        <v>0</v>
      </c>
      <c r="G75" s="73"/>
    </row>
    <row r="76" spans="3:7" ht="13.5" thickBot="1" x14ac:dyDescent="0.25">
      <c r="C76" s="91" t="s">
        <v>130</v>
      </c>
      <c r="D76" s="91"/>
      <c r="E76" s="91"/>
      <c r="F76" s="67">
        <f>SUM(F74:F75)</f>
        <v>0</v>
      </c>
      <c r="G76" s="105"/>
    </row>
    <row r="77" spans="3:7" x14ac:dyDescent="0.2">
      <c r="C77" s="88" t="s">
        <v>131</v>
      </c>
      <c r="D77" s="88"/>
      <c r="E77" s="88"/>
      <c r="F77" s="89"/>
      <c r="G77" s="88"/>
    </row>
    <row r="78" spans="3:7" x14ac:dyDescent="0.2">
      <c r="C78" s="132" t="s">
        <v>132</v>
      </c>
      <c r="D78" s="107"/>
      <c r="E78" s="107">
        <v>0</v>
      </c>
      <c r="F78" s="77">
        <v>0</v>
      </c>
      <c r="G78" s="73" t="s">
        <v>168</v>
      </c>
    </row>
    <row r="79" spans="3:7" ht="13.5" thickBot="1" x14ac:dyDescent="0.25">
      <c r="C79" s="166" t="s">
        <v>134</v>
      </c>
      <c r="D79" s="166"/>
      <c r="E79" s="166"/>
      <c r="F79" s="168">
        <f>SUM(F77:F78)</f>
        <v>0</v>
      </c>
      <c r="G79" s="105"/>
    </row>
    <row r="80" spans="3:7" x14ac:dyDescent="0.2">
      <c r="C80" s="88" t="s">
        <v>135</v>
      </c>
      <c r="D80" s="88"/>
      <c r="E80" s="88"/>
      <c r="F80" s="89">
        <v>15803</v>
      </c>
      <c r="G80" s="88"/>
    </row>
    <row r="81" spans="3:7" x14ac:dyDescent="0.2">
      <c r="C81" s="132" t="s">
        <v>136</v>
      </c>
      <c r="D81" s="164" t="s">
        <v>141</v>
      </c>
      <c r="E81" s="107">
        <v>14</v>
      </c>
      <c r="F81" s="77">
        <v>5423</v>
      </c>
      <c r="G81" s="73" t="s">
        <v>169</v>
      </c>
    </row>
    <row r="82" spans="3:7" x14ac:dyDescent="0.2">
      <c r="C82" s="106"/>
      <c r="D82" s="164" t="s">
        <v>141</v>
      </c>
      <c r="E82" s="84">
        <v>27</v>
      </c>
      <c r="F82" s="77">
        <v>1336</v>
      </c>
      <c r="G82" s="73" t="s">
        <v>169</v>
      </c>
    </row>
    <row r="83" spans="3:7" ht="13.5" thickBot="1" x14ac:dyDescent="0.25">
      <c r="C83" s="166" t="s">
        <v>138</v>
      </c>
      <c r="D83" s="166"/>
      <c r="E83" s="166"/>
      <c r="F83" s="168">
        <f>SUM(F80:F82)</f>
        <v>22562</v>
      </c>
      <c r="G83" s="105"/>
    </row>
    <row r="84" spans="3:7" x14ac:dyDescent="0.2">
      <c r="F84" s="204">
        <f>F15+F18+F21+F30+F37+F42+F47+F52+F58+F62+F83</f>
        <v>1279101.6200000001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6"/>
  <sheetViews>
    <sheetView topLeftCell="C1" workbookViewId="0">
      <selection activeCell="L22" sqref="L22"/>
    </sheetView>
  </sheetViews>
  <sheetFormatPr defaultRowHeight="12.75" x14ac:dyDescent="0.2"/>
  <cols>
    <col min="1" max="2" width="0" hidden="1" customWidth="1"/>
    <col min="3" max="3" width="20.28515625" customWidth="1"/>
    <col min="4" max="4" width="12" customWidth="1"/>
    <col min="5" max="5" width="6.5703125" customWidth="1"/>
    <col min="6" max="6" width="15.28515625" customWidth="1"/>
    <col min="7" max="7" width="27.28515625" bestFit="1" customWidth="1"/>
    <col min="257" max="258" width="0" hidden="1" customWidth="1"/>
    <col min="259" max="259" width="20.28515625" customWidth="1"/>
    <col min="260" max="260" width="12" customWidth="1"/>
    <col min="261" max="261" width="6.5703125" customWidth="1"/>
    <col min="262" max="262" width="15.28515625" customWidth="1"/>
    <col min="263" max="263" width="27.28515625" bestFit="1" customWidth="1"/>
    <col min="513" max="514" width="0" hidden="1" customWidth="1"/>
    <col min="515" max="515" width="20.28515625" customWidth="1"/>
    <col min="516" max="516" width="12" customWidth="1"/>
    <col min="517" max="517" width="6.5703125" customWidth="1"/>
    <col min="518" max="518" width="15.28515625" customWidth="1"/>
    <col min="519" max="519" width="27.28515625" bestFit="1" customWidth="1"/>
    <col min="769" max="770" width="0" hidden="1" customWidth="1"/>
    <col min="771" max="771" width="20.28515625" customWidth="1"/>
    <col min="772" max="772" width="12" customWidth="1"/>
    <col min="773" max="773" width="6.5703125" customWidth="1"/>
    <col min="774" max="774" width="15.28515625" customWidth="1"/>
    <col min="775" max="775" width="27.28515625" bestFit="1" customWidth="1"/>
    <col min="1025" max="1026" width="0" hidden="1" customWidth="1"/>
    <col min="1027" max="1027" width="20.28515625" customWidth="1"/>
    <col min="1028" max="1028" width="12" customWidth="1"/>
    <col min="1029" max="1029" width="6.5703125" customWidth="1"/>
    <col min="1030" max="1030" width="15.28515625" customWidth="1"/>
    <col min="1031" max="1031" width="27.28515625" bestFit="1" customWidth="1"/>
    <col min="1281" max="1282" width="0" hidden="1" customWidth="1"/>
    <col min="1283" max="1283" width="20.28515625" customWidth="1"/>
    <col min="1284" max="1284" width="12" customWidth="1"/>
    <col min="1285" max="1285" width="6.5703125" customWidth="1"/>
    <col min="1286" max="1286" width="15.28515625" customWidth="1"/>
    <col min="1287" max="1287" width="27.28515625" bestFit="1" customWidth="1"/>
    <col min="1537" max="1538" width="0" hidden="1" customWidth="1"/>
    <col min="1539" max="1539" width="20.28515625" customWidth="1"/>
    <col min="1540" max="1540" width="12" customWidth="1"/>
    <col min="1541" max="1541" width="6.5703125" customWidth="1"/>
    <col min="1542" max="1542" width="15.28515625" customWidth="1"/>
    <col min="1543" max="1543" width="27.28515625" bestFit="1" customWidth="1"/>
    <col min="1793" max="1794" width="0" hidden="1" customWidth="1"/>
    <col min="1795" max="1795" width="20.28515625" customWidth="1"/>
    <col min="1796" max="1796" width="12" customWidth="1"/>
    <col min="1797" max="1797" width="6.5703125" customWidth="1"/>
    <col min="1798" max="1798" width="15.28515625" customWidth="1"/>
    <col min="1799" max="1799" width="27.28515625" bestFit="1" customWidth="1"/>
    <col min="2049" max="2050" width="0" hidden="1" customWidth="1"/>
    <col min="2051" max="2051" width="20.28515625" customWidth="1"/>
    <col min="2052" max="2052" width="12" customWidth="1"/>
    <col min="2053" max="2053" width="6.5703125" customWidth="1"/>
    <col min="2054" max="2054" width="15.28515625" customWidth="1"/>
    <col min="2055" max="2055" width="27.28515625" bestFit="1" customWidth="1"/>
    <col min="2305" max="2306" width="0" hidden="1" customWidth="1"/>
    <col min="2307" max="2307" width="20.28515625" customWidth="1"/>
    <col min="2308" max="2308" width="12" customWidth="1"/>
    <col min="2309" max="2309" width="6.5703125" customWidth="1"/>
    <col min="2310" max="2310" width="15.28515625" customWidth="1"/>
    <col min="2311" max="2311" width="27.28515625" bestFit="1" customWidth="1"/>
    <col min="2561" max="2562" width="0" hidden="1" customWidth="1"/>
    <col min="2563" max="2563" width="20.28515625" customWidth="1"/>
    <col min="2564" max="2564" width="12" customWidth="1"/>
    <col min="2565" max="2565" width="6.5703125" customWidth="1"/>
    <col min="2566" max="2566" width="15.28515625" customWidth="1"/>
    <col min="2567" max="2567" width="27.28515625" bestFit="1" customWidth="1"/>
    <col min="2817" max="2818" width="0" hidden="1" customWidth="1"/>
    <col min="2819" max="2819" width="20.28515625" customWidth="1"/>
    <col min="2820" max="2820" width="12" customWidth="1"/>
    <col min="2821" max="2821" width="6.5703125" customWidth="1"/>
    <col min="2822" max="2822" width="15.28515625" customWidth="1"/>
    <col min="2823" max="2823" width="27.28515625" bestFit="1" customWidth="1"/>
    <col min="3073" max="3074" width="0" hidden="1" customWidth="1"/>
    <col min="3075" max="3075" width="20.28515625" customWidth="1"/>
    <col min="3076" max="3076" width="12" customWidth="1"/>
    <col min="3077" max="3077" width="6.5703125" customWidth="1"/>
    <col min="3078" max="3078" width="15.28515625" customWidth="1"/>
    <col min="3079" max="3079" width="27.28515625" bestFit="1" customWidth="1"/>
    <col min="3329" max="3330" width="0" hidden="1" customWidth="1"/>
    <col min="3331" max="3331" width="20.28515625" customWidth="1"/>
    <col min="3332" max="3332" width="12" customWidth="1"/>
    <col min="3333" max="3333" width="6.5703125" customWidth="1"/>
    <col min="3334" max="3334" width="15.28515625" customWidth="1"/>
    <col min="3335" max="3335" width="27.28515625" bestFit="1" customWidth="1"/>
    <col min="3585" max="3586" width="0" hidden="1" customWidth="1"/>
    <col min="3587" max="3587" width="20.28515625" customWidth="1"/>
    <col min="3588" max="3588" width="12" customWidth="1"/>
    <col min="3589" max="3589" width="6.5703125" customWidth="1"/>
    <col min="3590" max="3590" width="15.28515625" customWidth="1"/>
    <col min="3591" max="3591" width="27.28515625" bestFit="1" customWidth="1"/>
    <col min="3841" max="3842" width="0" hidden="1" customWidth="1"/>
    <col min="3843" max="3843" width="20.28515625" customWidth="1"/>
    <col min="3844" max="3844" width="12" customWidth="1"/>
    <col min="3845" max="3845" width="6.5703125" customWidth="1"/>
    <col min="3846" max="3846" width="15.28515625" customWidth="1"/>
    <col min="3847" max="3847" width="27.28515625" bestFit="1" customWidth="1"/>
    <col min="4097" max="4098" width="0" hidden="1" customWidth="1"/>
    <col min="4099" max="4099" width="20.28515625" customWidth="1"/>
    <col min="4100" max="4100" width="12" customWidth="1"/>
    <col min="4101" max="4101" width="6.5703125" customWidth="1"/>
    <col min="4102" max="4102" width="15.28515625" customWidth="1"/>
    <col min="4103" max="4103" width="27.28515625" bestFit="1" customWidth="1"/>
    <col min="4353" max="4354" width="0" hidden="1" customWidth="1"/>
    <col min="4355" max="4355" width="20.28515625" customWidth="1"/>
    <col min="4356" max="4356" width="12" customWidth="1"/>
    <col min="4357" max="4357" width="6.5703125" customWidth="1"/>
    <col min="4358" max="4358" width="15.28515625" customWidth="1"/>
    <col min="4359" max="4359" width="27.28515625" bestFit="1" customWidth="1"/>
    <col min="4609" max="4610" width="0" hidden="1" customWidth="1"/>
    <col min="4611" max="4611" width="20.28515625" customWidth="1"/>
    <col min="4612" max="4612" width="12" customWidth="1"/>
    <col min="4613" max="4613" width="6.5703125" customWidth="1"/>
    <col min="4614" max="4614" width="15.28515625" customWidth="1"/>
    <col min="4615" max="4615" width="27.28515625" bestFit="1" customWidth="1"/>
    <col min="4865" max="4866" width="0" hidden="1" customWidth="1"/>
    <col min="4867" max="4867" width="20.28515625" customWidth="1"/>
    <col min="4868" max="4868" width="12" customWidth="1"/>
    <col min="4869" max="4869" width="6.5703125" customWidth="1"/>
    <col min="4870" max="4870" width="15.28515625" customWidth="1"/>
    <col min="4871" max="4871" width="27.28515625" bestFit="1" customWidth="1"/>
    <col min="5121" max="5122" width="0" hidden="1" customWidth="1"/>
    <col min="5123" max="5123" width="20.28515625" customWidth="1"/>
    <col min="5124" max="5124" width="12" customWidth="1"/>
    <col min="5125" max="5125" width="6.5703125" customWidth="1"/>
    <col min="5126" max="5126" width="15.28515625" customWidth="1"/>
    <col min="5127" max="5127" width="27.28515625" bestFit="1" customWidth="1"/>
    <col min="5377" max="5378" width="0" hidden="1" customWidth="1"/>
    <col min="5379" max="5379" width="20.28515625" customWidth="1"/>
    <col min="5380" max="5380" width="12" customWidth="1"/>
    <col min="5381" max="5381" width="6.5703125" customWidth="1"/>
    <col min="5382" max="5382" width="15.28515625" customWidth="1"/>
    <col min="5383" max="5383" width="27.28515625" bestFit="1" customWidth="1"/>
    <col min="5633" max="5634" width="0" hidden="1" customWidth="1"/>
    <col min="5635" max="5635" width="20.28515625" customWidth="1"/>
    <col min="5636" max="5636" width="12" customWidth="1"/>
    <col min="5637" max="5637" width="6.5703125" customWidth="1"/>
    <col min="5638" max="5638" width="15.28515625" customWidth="1"/>
    <col min="5639" max="5639" width="27.28515625" bestFit="1" customWidth="1"/>
    <col min="5889" max="5890" width="0" hidden="1" customWidth="1"/>
    <col min="5891" max="5891" width="20.28515625" customWidth="1"/>
    <col min="5892" max="5892" width="12" customWidth="1"/>
    <col min="5893" max="5893" width="6.5703125" customWidth="1"/>
    <col min="5894" max="5894" width="15.28515625" customWidth="1"/>
    <col min="5895" max="5895" width="27.28515625" bestFit="1" customWidth="1"/>
    <col min="6145" max="6146" width="0" hidden="1" customWidth="1"/>
    <col min="6147" max="6147" width="20.28515625" customWidth="1"/>
    <col min="6148" max="6148" width="12" customWidth="1"/>
    <col min="6149" max="6149" width="6.5703125" customWidth="1"/>
    <col min="6150" max="6150" width="15.28515625" customWidth="1"/>
    <col min="6151" max="6151" width="27.28515625" bestFit="1" customWidth="1"/>
    <col min="6401" max="6402" width="0" hidden="1" customWidth="1"/>
    <col min="6403" max="6403" width="20.28515625" customWidth="1"/>
    <col min="6404" max="6404" width="12" customWidth="1"/>
    <col min="6405" max="6405" width="6.5703125" customWidth="1"/>
    <col min="6406" max="6406" width="15.28515625" customWidth="1"/>
    <col min="6407" max="6407" width="27.28515625" bestFit="1" customWidth="1"/>
    <col min="6657" max="6658" width="0" hidden="1" customWidth="1"/>
    <col min="6659" max="6659" width="20.28515625" customWidth="1"/>
    <col min="6660" max="6660" width="12" customWidth="1"/>
    <col min="6661" max="6661" width="6.5703125" customWidth="1"/>
    <col min="6662" max="6662" width="15.28515625" customWidth="1"/>
    <col min="6663" max="6663" width="27.28515625" bestFit="1" customWidth="1"/>
    <col min="6913" max="6914" width="0" hidden="1" customWidth="1"/>
    <col min="6915" max="6915" width="20.28515625" customWidth="1"/>
    <col min="6916" max="6916" width="12" customWidth="1"/>
    <col min="6917" max="6917" width="6.5703125" customWidth="1"/>
    <col min="6918" max="6918" width="15.28515625" customWidth="1"/>
    <col min="6919" max="6919" width="27.28515625" bestFit="1" customWidth="1"/>
    <col min="7169" max="7170" width="0" hidden="1" customWidth="1"/>
    <col min="7171" max="7171" width="20.28515625" customWidth="1"/>
    <col min="7172" max="7172" width="12" customWidth="1"/>
    <col min="7173" max="7173" width="6.5703125" customWidth="1"/>
    <col min="7174" max="7174" width="15.28515625" customWidth="1"/>
    <col min="7175" max="7175" width="27.28515625" bestFit="1" customWidth="1"/>
    <col min="7425" max="7426" width="0" hidden="1" customWidth="1"/>
    <col min="7427" max="7427" width="20.28515625" customWidth="1"/>
    <col min="7428" max="7428" width="12" customWidth="1"/>
    <col min="7429" max="7429" width="6.5703125" customWidth="1"/>
    <col min="7430" max="7430" width="15.28515625" customWidth="1"/>
    <col min="7431" max="7431" width="27.28515625" bestFit="1" customWidth="1"/>
    <col min="7681" max="7682" width="0" hidden="1" customWidth="1"/>
    <col min="7683" max="7683" width="20.28515625" customWidth="1"/>
    <col min="7684" max="7684" width="12" customWidth="1"/>
    <col min="7685" max="7685" width="6.5703125" customWidth="1"/>
    <col min="7686" max="7686" width="15.28515625" customWidth="1"/>
    <col min="7687" max="7687" width="27.28515625" bestFit="1" customWidth="1"/>
    <col min="7937" max="7938" width="0" hidden="1" customWidth="1"/>
    <col min="7939" max="7939" width="20.28515625" customWidth="1"/>
    <col min="7940" max="7940" width="12" customWidth="1"/>
    <col min="7941" max="7941" width="6.5703125" customWidth="1"/>
    <col min="7942" max="7942" width="15.28515625" customWidth="1"/>
    <col min="7943" max="7943" width="27.28515625" bestFit="1" customWidth="1"/>
    <col min="8193" max="8194" width="0" hidden="1" customWidth="1"/>
    <col min="8195" max="8195" width="20.28515625" customWidth="1"/>
    <col min="8196" max="8196" width="12" customWidth="1"/>
    <col min="8197" max="8197" width="6.5703125" customWidth="1"/>
    <col min="8198" max="8198" width="15.28515625" customWidth="1"/>
    <col min="8199" max="8199" width="27.28515625" bestFit="1" customWidth="1"/>
    <col min="8449" max="8450" width="0" hidden="1" customWidth="1"/>
    <col min="8451" max="8451" width="20.28515625" customWidth="1"/>
    <col min="8452" max="8452" width="12" customWidth="1"/>
    <col min="8453" max="8453" width="6.5703125" customWidth="1"/>
    <col min="8454" max="8454" width="15.28515625" customWidth="1"/>
    <col min="8455" max="8455" width="27.28515625" bestFit="1" customWidth="1"/>
    <col min="8705" max="8706" width="0" hidden="1" customWidth="1"/>
    <col min="8707" max="8707" width="20.28515625" customWidth="1"/>
    <col min="8708" max="8708" width="12" customWidth="1"/>
    <col min="8709" max="8709" width="6.5703125" customWidth="1"/>
    <col min="8710" max="8710" width="15.28515625" customWidth="1"/>
    <col min="8711" max="8711" width="27.28515625" bestFit="1" customWidth="1"/>
    <col min="8961" max="8962" width="0" hidden="1" customWidth="1"/>
    <col min="8963" max="8963" width="20.28515625" customWidth="1"/>
    <col min="8964" max="8964" width="12" customWidth="1"/>
    <col min="8965" max="8965" width="6.5703125" customWidth="1"/>
    <col min="8966" max="8966" width="15.28515625" customWidth="1"/>
    <col min="8967" max="8967" width="27.28515625" bestFit="1" customWidth="1"/>
    <col min="9217" max="9218" width="0" hidden="1" customWidth="1"/>
    <col min="9219" max="9219" width="20.28515625" customWidth="1"/>
    <col min="9220" max="9220" width="12" customWidth="1"/>
    <col min="9221" max="9221" width="6.5703125" customWidth="1"/>
    <col min="9222" max="9222" width="15.28515625" customWidth="1"/>
    <col min="9223" max="9223" width="27.28515625" bestFit="1" customWidth="1"/>
    <col min="9473" max="9474" width="0" hidden="1" customWidth="1"/>
    <col min="9475" max="9475" width="20.28515625" customWidth="1"/>
    <col min="9476" max="9476" width="12" customWidth="1"/>
    <col min="9477" max="9477" width="6.5703125" customWidth="1"/>
    <col min="9478" max="9478" width="15.28515625" customWidth="1"/>
    <col min="9479" max="9479" width="27.28515625" bestFit="1" customWidth="1"/>
    <col min="9729" max="9730" width="0" hidden="1" customWidth="1"/>
    <col min="9731" max="9731" width="20.28515625" customWidth="1"/>
    <col min="9732" max="9732" width="12" customWidth="1"/>
    <col min="9733" max="9733" width="6.5703125" customWidth="1"/>
    <col min="9734" max="9734" width="15.28515625" customWidth="1"/>
    <col min="9735" max="9735" width="27.28515625" bestFit="1" customWidth="1"/>
    <col min="9985" max="9986" width="0" hidden="1" customWidth="1"/>
    <col min="9987" max="9987" width="20.28515625" customWidth="1"/>
    <col min="9988" max="9988" width="12" customWidth="1"/>
    <col min="9989" max="9989" width="6.5703125" customWidth="1"/>
    <col min="9990" max="9990" width="15.28515625" customWidth="1"/>
    <col min="9991" max="9991" width="27.28515625" bestFit="1" customWidth="1"/>
    <col min="10241" max="10242" width="0" hidden="1" customWidth="1"/>
    <col min="10243" max="10243" width="20.28515625" customWidth="1"/>
    <col min="10244" max="10244" width="12" customWidth="1"/>
    <col min="10245" max="10245" width="6.5703125" customWidth="1"/>
    <col min="10246" max="10246" width="15.28515625" customWidth="1"/>
    <col min="10247" max="10247" width="27.28515625" bestFit="1" customWidth="1"/>
    <col min="10497" max="10498" width="0" hidden="1" customWidth="1"/>
    <col min="10499" max="10499" width="20.28515625" customWidth="1"/>
    <col min="10500" max="10500" width="12" customWidth="1"/>
    <col min="10501" max="10501" width="6.5703125" customWidth="1"/>
    <col min="10502" max="10502" width="15.28515625" customWidth="1"/>
    <col min="10503" max="10503" width="27.28515625" bestFit="1" customWidth="1"/>
    <col min="10753" max="10754" width="0" hidden="1" customWidth="1"/>
    <col min="10755" max="10755" width="20.28515625" customWidth="1"/>
    <col min="10756" max="10756" width="12" customWidth="1"/>
    <col min="10757" max="10757" width="6.5703125" customWidth="1"/>
    <col min="10758" max="10758" width="15.28515625" customWidth="1"/>
    <col min="10759" max="10759" width="27.28515625" bestFit="1" customWidth="1"/>
    <col min="11009" max="11010" width="0" hidden="1" customWidth="1"/>
    <col min="11011" max="11011" width="20.28515625" customWidth="1"/>
    <col min="11012" max="11012" width="12" customWidth="1"/>
    <col min="11013" max="11013" width="6.5703125" customWidth="1"/>
    <col min="11014" max="11014" width="15.28515625" customWidth="1"/>
    <col min="11015" max="11015" width="27.28515625" bestFit="1" customWidth="1"/>
    <col min="11265" max="11266" width="0" hidden="1" customWidth="1"/>
    <col min="11267" max="11267" width="20.28515625" customWidth="1"/>
    <col min="11268" max="11268" width="12" customWidth="1"/>
    <col min="11269" max="11269" width="6.5703125" customWidth="1"/>
    <col min="11270" max="11270" width="15.28515625" customWidth="1"/>
    <col min="11271" max="11271" width="27.28515625" bestFit="1" customWidth="1"/>
    <col min="11521" max="11522" width="0" hidden="1" customWidth="1"/>
    <col min="11523" max="11523" width="20.28515625" customWidth="1"/>
    <col min="11524" max="11524" width="12" customWidth="1"/>
    <col min="11525" max="11525" width="6.5703125" customWidth="1"/>
    <col min="11526" max="11526" width="15.28515625" customWidth="1"/>
    <col min="11527" max="11527" width="27.28515625" bestFit="1" customWidth="1"/>
    <col min="11777" max="11778" width="0" hidden="1" customWidth="1"/>
    <col min="11779" max="11779" width="20.28515625" customWidth="1"/>
    <col min="11780" max="11780" width="12" customWidth="1"/>
    <col min="11781" max="11781" width="6.5703125" customWidth="1"/>
    <col min="11782" max="11782" width="15.28515625" customWidth="1"/>
    <col min="11783" max="11783" width="27.28515625" bestFit="1" customWidth="1"/>
    <col min="12033" max="12034" width="0" hidden="1" customWidth="1"/>
    <col min="12035" max="12035" width="20.28515625" customWidth="1"/>
    <col min="12036" max="12036" width="12" customWidth="1"/>
    <col min="12037" max="12037" width="6.5703125" customWidth="1"/>
    <col min="12038" max="12038" width="15.28515625" customWidth="1"/>
    <col min="12039" max="12039" width="27.28515625" bestFit="1" customWidth="1"/>
    <col min="12289" max="12290" width="0" hidden="1" customWidth="1"/>
    <col min="12291" max="12291" width="20.28515625" customWidth="1"/>
    <col min="12292" max="12292" width="12" customWidth="1"/>
    <col min="12293" max="12293" width="6.5703125" customWidth="1"/>
    <col min="12294" max="12294" width="15.28515625" customWidth="1"/>
    <col min="12295" max="12295" width="27.28515625" bestFit="1" customWidth="1"/>
    <col min="12545" max="12546" width="0" hidden="1" customWidth="1"/>
    <col min="12547" max="12547" width="20.28515625" customWidth="1"/>
    <col min="12548" max="12548" width="12" customWidth="1"/>
    <col min="12549" max="12549" width="6.5703125" customWidth="1"/>
    <col min="12550" max="12550" width="15.28515625" customWidth="1"/>
    <col min="12551" max="12551" width="27.28515625" bestFit="1" customWidth="1"/>
    <col min="12801" max="12802" width="0" hidden="1" customWidth="1"/>
    <col min="12803" max="12803" width="20.28515625" customWidth="1"/>
    <col min="12804" max="12804" width="12" customWidth="1"/>
    <col min="12805" max="12805" width="6.5703125" customWidth="1"/>
    <col min="12806" max="12806" width="15.28515625" customWidth="1"/>
    <col min="12807" max="12807" width="27.28515625" bestFit="1" customWidth="1"/>
    <col min="13057" max="13058" width="0" hidden="1" customWidth="1"/>
    <col min="13059" max="13059" width="20.28515625" customWidth="1"/>
    <col min="13060" max="13060" width="12" customWidth="1"/>
    <col min="13061" max="13061" width="6.5703125" customWidth="1"/>
    <col min="13062" max="13062" width="15.28515625" customWidth="1"/>
    <col min="13063" max="13063" width="27.28515625" bestFit="1" customWidth="1"/>
    <col min="13313" max="13314" width="0" hidden="1" customWidth="1"/>
    <col min="13315" max="13315" width="20.28515625" customWidth="1"/>
    <col min="13316" max="13316" width="12" customWidth="1"/>
    <col min="13317" max="13317" width="6.5703125" customWidth="1"/>
    <col min="13318" max="13318" width="15.28515625" customWidth="1"/>
    <col min="13319" max="13319" width="27.28515625" bestFit="1" customWidth="1"/>
    <col min="13569" max="13570" width="0" hidden="1" customWidth="1"/>
    <col min="13571" max="13571" width="20.28515625" customWidth="1"/>
    <col min="13572" max="13572" width="12" customWidth="1"/>
    <col min="13573" max="13573" width="6.5703125" customWidth="1"/>
    <col min="13574" max="13574" width="15.28515625" customWidth="1"/>
    <col min="13575" max="13575" width="27.28515625" bestFit="1" customWidth="1"/>
    <col min="13825" max="13826" width="0" hidden="1" customWidth="1"/>
    <col min="13827" max="13827" width="20.28515625" customWidth="1"/>
    <col min="13828" max="13828" width="12" customWidth="1"/>
    <col min="13829" max="13829" width="6.5703125" customWidth="1"/>
    <col min="13830" max="13830" width="15.28515625" customWidth="1"/>
    <col min="13831" max="13831" width="27.28515625" bestFit="1" customWidth="1"/>
    <col min="14081" max="14082" width="0" hidden="1" customWidth="1"/>
    <col min="14083" max="14083" width="20.28515625" customWidth="1"/>
    <col min="14084" max="14084" width="12" customWidth="1"/>
    <col min="14085" max="14085" width="6.5703125" customWidth="1"/>
    <col min="14086" max="14086" width="15.28515625" customWidth="1"/>
    <col min="14087" max="14087" width="27.28515625" bestFit="1" customWidth="1"/>
    <col min="14337" max="14338" width="0" hidden="1" customWidth="1"/>
    <col min="14339" max="14339" width="20.28515625" customWidth="1"/>
    <col min="14340" max="14340" width="12" customWidth="1"/>
    <col min="14341" max="14341" width="6.5703125" customWidth="1"/>
    <col min="14342" max="14342" width="15.28515625" customWidth="1"/>
    <col min="14343" max="14343" width="27.28515625" bestFit="1" customWidth="1"/>
    <col min="14593" max="14594" width="0" hidden="1" customWidth="1"/>
    <col min="14595" max="14595" width="20.28515625" customWidth="1"/>
    <col min="14596" max="14596" width="12" customWidth="1"/>
    <col min="14597" max="14597" width="6.5703125" customWidth="1"/>
    <col min="14598" max="14598" width="15.28515625" customWidth="1"/>
    <col min="14599" max="14599" width="27.28515625" bestFit="1" customWidth="1"/>
    <col min="14849" max="14850" width="0" hidden="1" customWidth="1"/>
    <col min="14851" max="14851" width="20.28515625" customWidth="1"/>
    <col min="14852" max="14852" width="12" customWidth="1"/>
    <col min="14853" max="14853" width="6.5703125" customWidth="1"/>
    <col min="14854" max="14854" width="15.28515625" customWidth="1"/>
    <col min="14855" max="14855" width="27.28515625" bestFit="1" customWidth="1"/>
    <col min="15105" max="15106" width="0" hidden="1" customWidth="1"/>
    <col min="15107" max="15107" width="20.28515625" customWidth="1"/>
    <col min="15108" max="15108" width="12" customWidth="1"/>
    <col min="15109" max="15109" width="6.5703125" customWidth="1"/>
    <col min="15110" max="15110" width="15.28515625" customWidth="1"/>
    <col min="15111" max="15111" width="27.28515625" bestFit="1" customWidth="1"/>
    <col min="15361" max="15362" width="0" hidden="1" customWidth="1"/>
    <col min="15363" max="15363" width="20.28515625" customWidth="1"/>
    <col min="15364" max="15364" width="12" customWidth="1"/>
    <col min="15365" max="15365" width="6.5703125" customWidth="1"/>
    <col min="15366" max="15366" width="15.28515625" customWidth="1"/>
    <col min="15367" max="15367" width="27.28515625" bestFit="1" customWidth="1"/>
    <col min="15617" max="15618" width="0" hidden="1" customWidth="1"/>
    <col min="15619" max="15619" width="20.28515625" customWidth="1"/>
    <col min="15620" max="15620" width="12" customWidth="1"/>
    <col min="15621" max="15621" width="6.5703125" customWidth="1"/>
    <col min="15622" max="15622" width="15.28515625" customWidth="1"/>
    <col min="15623" max="15623" width="27.28515625" bestFit="1" customWidth="1"/>
    <col min="15873" max="15874" width="0" hidden="1" customWidth="1"/>
    <col min="15875" max="15875" width="20.28515625" customWidth="1"/>
    <col min="15876" max="15876" width="12" customWidth="1"/>
    <col min="15877" max="15877" width="6.5703125" customWidth="1"/>
    <col min="15878" max="15878" width="15.28515625" customWidth="1"/>
    <col min="15879" max="15879" width="27.28515625" bestFit="1" customWidth="1"/>
    <col min="16129" max="16130" width="0" hidden="1" customWidth="1"/>
    <col min="16131" max="16131" width="20.28515625" customWidth="1"/>
    <col min="16132" max="16132" width="12" customWidth="1"/>
    <col min="16133" max="16133" width="6.5703125" customWidth="1"/>
    <col min="16134" max="16134" width="15.28515625" customWidth="1"/>
    <col min="16135" max="16135" width="27.28515625" bestFit="1" customWidth="1"/>
  </cols>
  <sheetData>
    <row r="1" spans="3:9" x14ac:dyDescent="0.2">
      <c r="C1" s="3" t="s">
        <v>0</v>
      </c>
      <c r="D1" s="3"/>
      <c r="E1" s="3"/>
      <c r="F1" s="3"/>
    </row>
    <row r="3" spans="3:9" x14ac:dyDescent="0.2">
      <c r="C3" s="3" t="s">
        <v>170</v>
      </c>
      <c r="D3" s="3"/>
      <c r="E3" s="3"/>
      <c r="F3" s="3"/>
      <c r="G3" s="3"/>
    </row>
    <row r="4" spans="3:9" x14ac:dyDescent="0.2">
      <c r="C4" s="3" t="s">
        <v>171</v>
      </c>
      <c r="D4" s="3"/>
      <c r="E4" s="3"/>
      <c r="F4" s="3"/>
      <c r="H4" s="62"/>
    </row>
    <row r="5" spans="3:9" x14ac:dyDescent="0.2">
      <c r="C5" s="3"/>
      <c r="D5" s="3"/>
      <c r="E5" s="3"/>
      <c r="F5" s="3"/>
      <c r="H5" s="62"/>
    </row>
    <row r="6" spans="3:9" x14ac:dyDescent="0.2">
      <c r="C6" s="3"/>
      <c r="D6" s="63"/>
      <c r="E6" s="3"/>
      <c r="F6" s="4" t="s">
        <v>2</v>
      </c>
      <c r="G6" s="64" t="s">
        <v>69</v>
      </c>
      <c r="H6" s="62"/>
    </row>
    <row r="7" spans="3:9" x14ac:dyDescent="0.2">
      <c r="D7" s="3"/>
      <c r="E7" s="3"/>
      <c r="F7" s="3"/>
    </row>
    <row r="8" spans="3:9" x14ac:dyDescent="0.2">
      <c r="C8" s="65" t="s">
        <v>70</v>
      </c>
      <c r="D8" s="65" t="s">
        <v>71</v>
      </c>
      <c r="E8" s="65" t="s">
        <v>72</v>
      </c>
      <c r="F8" s="65" t="s">
        <v>73</v>
      </c>
      <c r="G8" s="65" t="s">
        <v>74</v>
      </c>
    </row>
    <row r="9" spans="3:9" x14ac:dyDescent="0.2">
      <c r="C9" s="66" t="s">
        <v>172</v>
      </c>
      <c r="D9" s="65"/>
      <c r="E9" s="65"/>
      <c r="F9" s="71">
        <v>0</v>
      </c>
      <c r="G9" s="65"/>
    </row>
    <row r="10" spans="3:9" x14ac:dyDescent="0.2">
      <c r="C10" s="68" t="s">
        <v>173</v>
      </c>
      <c r="D10" s="107"/>
      <c r="E10" s="73">
        <v>0</v>
      </c>
      <c r="F10" s="74">
        <v>0</v>
      </c>
      <c r="G10" s="73"/>
    </row>
    <row r="11" spans="3:9" x14ac:dyDescent="0.2">
      <c r="C11" s="68"/>
      <c r="D11" s="107"/>
      <c r="E11" s="73">
        <v>0</v>
      </c>
      <c r="F11" s="74">
        <v>0</v>
      </c>
      <c r="G11" s="73"/>
    </row>
    <row r="12" spans="3:9" ht="13.5" thickBot="1" x14ac:dyDescent="0.25">
      <c r="C12" s="79" t="s">
        <v>174</v>
      </c>
      <c r="D12" s="80"/>
      <c r="E12" s="81"/>
      <c r="F12" s="82">
        <f>SUM(F9:F11)</f>
        <v>0</v>
      </c>
      <c r="G12" s="83"/>
    </row>
    <row r="13" spans="3:9" x14ac:dyDescent="0.2">
      <c r="C13" s="84" t="s">
        <v>175</v>
      </c>
      <c r="D13" s="85"/>
      <c r="E13" s="76"/>
      <c r="F13" s="77">
        <v>9144</v>
      </c>
      <c r="G13" s="76"/>
    </row>
    <row r="14" spans="3:9" x14ac:dyDescent="0.2">
      <c r="C14" s="86" t="s">
        <v>176</v>
      </c>
      <c r="D14" s="107"/>
      <c r="E14" s="73">
        <v>0</v>
      </c>
      <c r="F14" s="74">
        <v>0</v>
      </c>
      <c r="G14" s="73"/>
    </row>
    <row r="15" spans="3:9" ht="11.45" customHeight="1" x14ac:dyDescent="0.2">
      <c r="C15" s="87"/>
      <c r="D15" s="205" t="s">
        <v>141</v>
      </c>
      <c r="E15" s="76">
        <v>13</v>
      </c>
      <c r="F15" s="77">
        <v>3048</v>
      </c>
      <c r="G15" s="73" t="s">
        <v>177</v>
      </c>
    </row>
    <row r="16" spans="3:9" ht="12.6" customHeight="1" thickBot="1" x14ac:dyDescent="0.25">
      <c r="C16" s="79" t="s">
        <v>178</v>
      </c>
      <c r="D16" s="81"/>
      <c r="E16" s="81"/>
      <c r="F16" s="82">
        <f>SUM(F13:F15)</f>
        <v>12192</v>
      </c>
      <c r="G16" s="83"/>
      <c r="I16" t="s">
        <v>97</v>
      </c>
    </row>
    <row r="17" spans="3:7" ht="15" customHeight="1" x14ac:dyDescent="0.2">
      <c r="C17" s="84"/>
      <c r="D17" s="88"/>
      <c r="E17" s="88"/>
      <c r="F17" s="89"/>
      <c r="G17" s="90"/>
    </row>
    <row r="18" spans="3:7" ht="12.6" customHeight="1" x14ac:dyDescent="0.2">
      <c r="C18" s="86"/>
      <c r="E18" s="73"/>
      <c r="F18" s="74"/>
      <c r="G18" s="73"/>
    </row>
    <row r="19" spans="3:7" x14ac:dyDescent="0.2">
      <c r="C19" s="87"/>
      <c r="D19" s="84"/>
      <c r="E19" s="84"/>
      <c r="F19" s="77"/>
      <c r="G19" s="76"/>
    </row>
    <row r="20" spans="3:7" ht="13.5" thickBot="1" x14ac:dyDescent="0.25">
      <c r="C20" s="91"/>
      <c r="D20" s="91"/>
      <c r="E20" s="91"/>
      <c r="F20" s="67"/>
      <c r="G20" s="83"/>
    </row>
    <row r="21" spans="3:7" x14ac:dyDescent="0.2">
      <c r="C21" s="84"/>
      <c r="D21" s="84"/>
      <c r="E21" s="84"/>
      <c r="F21" s="77"/>
      <c r="G21" s="76"/>
    </row>
    <row r="22" spans="3:7" x14ac:dyDescent="0.2">
      <c r="C22" s="87"/>
      <c r="D22" s="107"/>
      <c r="E22" s="84"/>
      <c r="F22" s="77"/>
      <c r="G22" s="73"/>
    </row>
    <row r="23" spans="3:7" x14ac:dyDescent="0.2">
      <c r="C23" s="87"/>
      <c r="D23" s="84"/>
      <c r="E23" s="84"/>
      <c r="F23" s="77"/>
      <c r="G23" s="73"/>
    </row>
    <row r="24" spans="3:7" x14ac:dyDescent="0.2">
      <c r="C24" s="87"/>
      <c r="D24" s="84"/>
      <c r="E24" s="84"/>
      <c r="F24" s="77"/>
      <c r="G24" s="73"/>
    </row>
    <row r="25" spans="3:7" ht="13.5" thickBot="1" x14ac:dyDescent="0.25">
      <c r="C25" s="91"/>
      <c r="D25" s="91"/>
      <c r="E25" s="91"/>
      <c r="F25" s="67"/>
      <c r="G25" s="83"/>
    </row>
    <row r="26" spans="3:7" x14ac:dyDescent="0.2">
      <c r="C26" s="88"/>
      <c r="D26" s="179"/>
      <c r="E26" s="88"/>
      <c r="F26" s="89"/>
      <c r="G26" s="88"/>
    </row>
    <row r="27" spans="3:7" x14ac:dyDescent="0.2">
      <c r="C27" s="111"/>
      <c r="D27" s="100"/>
      <c r="E27" s="180"/>
      <c r="F27" s="74"/>
      <c r="G27" s="73"/>
    </row>
    <row r="28" spans="3:7" x14ac:dyDescent="0.2">
      <c r="C28" s="206"/>
      <c r="D28" s="207"/>
      <c r="E28" s="180"/>
      <c r="F28" s="74"/>
      <c r="G28" s="73"/>
    </row>
    <row r="29" spans="3:7" ht="13.5" thickBot="1" x14ac:dyDescent="0.25">
      <c r="C29" s="83"/>
      <c r="D29" s="208"/>
      <c r="E29" s="91"/>
      <c r="F29" s="67"/>
      <c r="G29" s="105"/>
    </row>
    <row r="30" spans="3:7" x14ac:dyDescent="0.2">
      <c r="C30" s="88"/>
      <c r="D30" s="88"/>
      <c r="E30" s="88"/>
      <c r="F30" s="89"/>
      <c r="G30" s="88"/>
    </row>
    <row r="31" spans="3:7" x14ac:dyDescent="0.2">
      <c r="C31" s="132"/>
      <c r="E31" s="107"/>
      <c r="F31" s="74"/>
      <c r="G31" s="73"/>
    </row>
    <row r="32" spans="3:7" x14ac:dyDescent="0.2">
      <c r="C32" s="86"/>
      <c r="D32" s="84"/>
      <c r="E32" s="84"/>
      <c r="F32" s="77"/>
      <c r="G32" s="73"/>
    </row>
    <row r="33" spans="3:7" ht="13.5" thickBot="1" x14ac:dyDescent="0.25">
      <c r="C33" s="91"/>
      <c r="D33" s="91"/>
      <c r="E33" s="91"/>
      <c r="F33" s="67"/>
      <c r="G33" s="110"/>
    </row>
    <row r="34" spans="3:7" x14ac:dyDescent="0.2">
      <c r="C34" s="88"/>
      <c r="D34" s="88"/>
      <c r="E34" s="88"/>
      <c r="F34" s="89"/>
      <c r="G34" s="88"/>
    </row>
    <row r="35" spans="3:7" x14ac:dyDescent="0.2">
      <c r="C35" s="86"/>
      <c r="E35" s="107"/>
      <c r="F35" s="74"/>
      <c r="G35" s="73"/>
    </row>
    <row r="36" spans="3:7" x14ac:dyDescent="0.2">
      <c r="C36" s="86"/>
      <c r="D36" s="107"/>
      <c r="E36" s="107"/>
      <c r="F36" s="74"/>
      <c r="G36" s="73"/>
    </row>
    <row r="37" spans="3:7" x14ac:dyDescent="0.2">
      <c r="C37" s="86"/>
      <c r="E37" s="107"/>
      <c r="F37" s="74"/>
      <c r="G37" s="73"/>
    </row>
    <row r="38" spans="3:7" ht="13.5" thickBot="1" x14ac:dyDescent="0.25">
      <c r="C38" s="91"/>
      <c r="D38" s="91"/>
      <c r="E38" s="91"/>
      <c r="F38" s="67"/>
      <c r="G38" s="105"/>
    </row>
    <row r="39" spans="3:7" x14ac:dyDescent="0.2">
      <c r="C39" s="88"/>
      <c r="D39" s="88"/>
      <c r="E39" s="88"/>
      <c r="F39" s="89"/>
      <c r="G39" s="88"/>
    </row>
    <row r="40" spans="3:7" x14ac:dyDescent="0.2">
      <c r="C40" s="86"/>
      <c r="E40" s="107"/>
      <c r="F40" s="74"/>
      <c r="G40" s="73"/>
    </row>
    <row r="41" spans="3:7" x14ac:dyDescent="0.2">
      <c r="C41" s="86"/>
      <c r="D41" s="107"/>
      <c r="E41" s="107"/>
      <c r="F41" s="74"/>
      <c r="G41" s="73"/>
    </row>
    <row r="42" spans="3:7" x14ac:dyDescent="0.2">
      <c r="C42" s="86"/>
      <c r="E42" s="107"/>
      <c r="F42" s="74"/>
      <c r="G42" s="73"/>
    </row>
    <row r="43" spans="3:7" ht="13.5" thickBot="1" x14ac:dyDescent="0.25">
      <c r="C43" s="91"/>
      <c r="D43" s="91"/>
      <c r="E43" s="91"/>
      <c r="F43" s="67"/>
      <c r="G43" s="105"/>
    </row>
    <row r="44" spans="3:7" x14ac:dyDescent="0.2">
      <c r="C44" s="88"/>
      <c r="D44" s="88"/>
      <c r="E44" s="88"/>
      <c r="F44" s="89"/>
      <c r="G44" s="90"/>
    </row>
    <row r="45" spans="3:7" x14ac:dyDescent="0.2">
      <c r="C45" s="86"/>
      <c r="D45" s="107"/>
      <c r="E45" s="107"/>
      <c r="F45" s="89"/>
      <c r="G45" s="73"/>
    </row>
    <row r="46" spans="3:7" x14ac:dyDescent="0.2">
      <c r="C46" s="86"/>
      <c r="D46" s="107"/>
      <c r="E46" s="107"/>
      <c r="F46" s="89"/>
      <c r="G46" s="73"/>
    </row>
    <row r="47" spans="3:7" x14ac:dyDescent="0.2">
      <c r="C47" s="86"/>
      <c r="D47" s="107"/>
      <c r="E47" s="107"/>
      <c r="F47" s="89"/>
      <c r="G47" s="73"/>
    </row>
    <row r="48" spans="3:7" ht="13.5" thickBot="1" x14ac:dyDescent="0.25">
      <c r="C48" s="91"/>
      <c r="D48" s="91"/>
      <c r="E48" s="91"/>
      <c r="F48" s="67"/>
      <c r="G48" s="105"/>
    </row>
    <row r="49" spans="3:7" x14ac:dyDescent="0.2">
      <c r="C49" s="134"/>
      <c r="D49" s="134"/>
      <c r="E49" s="134"/>
      <c r="F49" s="135"/>
      <c r="G49" s="136"/>
    </row>
    <row r="50" spans="3:7" x14ac:dyDescent="0.2">
      <c r="C50" s="132"/>
      <c r="D50" s="107"/>
      <c r="E50" s="107"/>
      <c r="F50" s="89"/>
      <c r="G50" s="73"/>
    </row>
    <row r="51" spans="3:7" x14ac:dyDescent="0.2">
      <c r="C51" s="132"/>
      <c r="D51" s="107"/>
      <c r="E51" s="107"/>
      <c r="F51" s="89"/>
      <c r="G51" s="73"/>
    </row>
    <row r="52" spans="3:7" x14ac:dyDescent="0.2">
      <c r="C52" s="86"/>
      <c r="D52" s="107"/>
      <c r="E52" s="107"/>
      <c r="F52" s="74"/>
      <c r="G52" s="73"/>
    </row>
    <row r="53" spans="3:7" ht="13.5" thickBot="1" x14ac:dyDescent="0.25">
      <c r="C53" s="91"/>
      <c r="D53" s="91"/>
      <c r="E53" s="91"/>
      <c r="F53" s="67"/>
      <c r="G53" s="105"/>
    </row>
    <row r="54" spans="3:7" x14ac:dyDescent="0.2">
      <c r="C54" s="88"/>
      <c r="D54" s="107"/>
      <c r="E54" s="88"/>
      <c r="F54" s="89"/>
      <c r="G54" s="90"/>
    </row>
    <row r="55" spans="3:7" x14ac:dyDescent="0.2">
      <c r="C55" s="86"/>
      <c r="D55" s="137"/>
      <c r="E55" s="107"/>
      <c r="F55" s="74"/>
      <c r="G55" s="73"/>
    </row>
    <row r="56" spans="3:7" x14ac:dyDescent="0.2">
      <c r="C56" s="86"/>
      <c r="D56" s="137"/>
      <c r="E56" s="107"/>
      <c r="F56" s="74"/>
      <c r="G56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2022-05-10T06:29:52Z</dcterms:created>
  <dcterms:modified xsi:type="dcterms:W3CDTF">2022-05-10T06:32:06Z</dcterms:modified>
</cp:coreProperties>
</file>