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8\"/>
    </mc:Choice>
  </mc:AlternateContent>
  <bookViews>
    <workbookView xWindow="0" yWindow="0" windowWidth="38400" windowHeight="17835"/>
  </bookViews>
  <sheets>
    <sheet name="MAT51" sheetId="1" r:id="rId1"/>
    <sheet name="MAT61" sheetId="2" r:id="rId2"/>
    <sheet name="51" sheetId="3" r:id="rId3"/>
    <sheet name="61" sheetId="4" r:id="rId4"/>
  </sheets>
  <definedNames>
    <definedName name="_xlnm.Print_Area" localSheetId="1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27" i="4"/>
  <c r="F24" i="4"/>
  <c r="F21" i="4"/>
  <c r="F18" i="4"/>
  <c r="F15" i="4"/>
  <c r="F81" i="4" s="1"/>
  <c r="F77" i="3"/>
  <c r="F73" i="3"/>
  <c r="F69" i="3"/>
  <c r="F65" i="3"/>
  <c r="F61" i="3"/>
  <c r="F57" i="3"/>
  <c r="F53" i="3"/>
  <c r="F48" i="3"/>
  <c r="F43" i="3"/>
  <c r="F37" i="3"/>
  <c r="F30" i="3"/>
  <c r="F25" i="3"/>
  <c r="F21" i="3"/>
  <c r="F17" i="3"/>
  <c r="F78" i="3" s="1"/>
  <c r="H19" i="2"/>
  <c r="F34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<sst xmlns="http://schemas.openxmlformats.org/spreadsheetml/2006/main" count="289" uniqueCount="189">
  <si>
    <t>INSTITUTIA PREFECTULUI - JUDETUL GALATI</t>
  </si>
  <si>
    <t xml:space="preserve">CAP 51 01 "AUTORITATI PUBLICE SI ACTIUNI EXTERNE" TITLUL II </t>
  </si>
  <si>
    <t>perioada:</t>
  </si>
  <si>
    <t>23.11-27.11.2020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</si>
  <si>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</si>
  <si>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</si>
  <si>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</si>
  <si>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</si>
  <si>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</si>
  <si>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</si>
  <si>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26.11.2020</t>
  </si>
  <si>
    <t>Doru&amp;Mircea</t>
  </si>
  <si>
    <t>alte bunuri si servicii</t>
  </si>
  <si>
    <t>Tinmar Energy</t>
  </si>
  <si>
    <t>energie electrica</t>
  </si>
  <si>
    <t xml:space="preserve">Ecosal SA </t>
  </si>
  <si>
    <t>salubritate</t>
  </si>
  <si>
    <t>Centru Regional de Posta</t>
  </si>
  <si>
    <t xml:space="preserve">prestari servicii </t>
  </si>
  <si>
    <t>Crisful</t>
  </si>
  <si>
    <t>prestari servicii spalatorie</t>
  </si>
  <si>
    <t>Dedeman SRL</t>
  </si>
  <si>
    <t>materiale</t>
  </si>
  <si>
    <t>Pasiflora</t>
  </si>
  <si>
    <t>protocol, reprezentare</t>
  </si>
  <si>
    <t>25.11.2020</t>
  </si>
  <si>
    <t>CEC</t>
  </si>
  <si>
    <t>transport deplasari</t>
  </si>
  <si>
    <t xml:space="preserve">Sobis Solutions </t>
  </si>
  <si>
    <t>prestari servicii</t>
  </si>
  <si>
    <t>Apan</t>
  </si>
  <si>
    <t>reparatii curente</t>
  </si>
  <si>
    <t>Altex</t>
  </si>
  <si>
    <t>obiecte de inventar</t>
  </si>
  <si>
    <t>Best Achizitii</t>
  </si>
  <si>
    <t>materiale de protectie</t>
  </si>
  <si>
    <t>Selgros</t>
  </si>
  <si>
    <t>cheltuieli de protocol</t>
  </si>
  <si>
    <t>S.P.J.A.D.P.P.</t>
  </si>
  <si>
    <t>24.11.2020</t>
  </si>
  <si>
    <t>Psifios SRL</t>
  </si>
  <si>
    <t>prestari servicii curatenie</t>
  </si>
  <si>
    <t xml:space="preserve">Telekom </t>
  </si>
  <si>
    <t>ab.tel.fixa</t>
  </si>
  <si>
    <t>RCS&amp;RDS</t>
  </si>
  <si>
    <t>ab.televiziune cablu</t>
  </si>
  <si>
    <t>La Fantana</t>
  </si>
  <si>
    <t>abonament POU</t>
  </si>
  <si>
    <t xml:space="preserve">Compania de Informatica Neamt </t>
  </si>
  <si>
    <t>abonament Lex</t>
  </si>
  <si>
    <t>Xmax Costy</t>
  </si>
  <si>
    <t>Orange SA</t>
  </si>
  <si>
    <t>conv.tel.mobil</t>
  </si>
  <si>
    <t>27.11.2020</t>
  </si>
  <si>
    <t xml:space="preserve">Roval Print </t>
  </si>
  <si>
    <t>furnituri de birou, alegeri</t>
  </si>
  <si>
    <t>Roband auto</t>
  </si>
  <si>
    <t>transport buletine,alegeri</t>
  </si>
  <si>
    <t>1144, 1146</t>
  </si>
  <si>
    <t>Dedem,Tipohav,Obs</t>
  </si>
  <si>
    <t>materiale,pres serv, allegeri</t>
  </si>
  <si>
    <t>carburanti, alegeri</t>
  </si>
  <si>
    <t>1152, 1153</t>
  </si>
  <si>
    <t>Roval Pri, Dedeman</t>
  </si>
  <si>
    <t>obiecte inventar, alegeri</t>
  </si>
  <si>
    <t>TOTAL</t>
  </si>
  <si>
    <t>INSTITUTIA PREFECTULUI JUDETUL-GALATI</t>
  </si>
  <si>
    <t>CAP 61 01 " ORDINE PUBLICA SI SIGURANTA NATIONALA" TITL. 20 "BUNURI SI SERVICII"</t>
  </si>
  <si>
    <t>PERIOADA 23.11-27.11.2020</t>
  </si>
  <si>
    <t>Nr.crt</t>
  </si>
  <si>
    <t>FURNIZOR/BENEFICIAR</t>
  </si>
  <si>
    <t>1107, 1108</t>
  </si>
  <si>
    <t>Roval Prinr, Tipohav</t>
  </si>
  <si>
    <t>furnituri, imprimate</t>
  </si>
  <si>
    <t>I.P.J. GALATI</t>
  </si>
  <si>
    <t>incalzit, iluminat</t>
  </si>
  <si>
    <t>Rompetrol</t>
  </si>
  <si>
    <t>carburanti</t>
  </si>
  <si>
    <t>apa canal salubritate</t>
  </si>
  <si>
    <t>25.11.2021</t>
  </si>
  <si>
    <t>convorbiri telefonice</t>
  </si>
  <si>
    <t>25.11.202</t>
  </si>
  <si>
    <t>Sherr Impex</t>
  </si>
  <si>
    <t>Andan Impex</t>
  </si>
  <si>
    <t>transp.deplasare</t>
  </si>
  <si>
    <t>1117, 1118</t>
  </si>
  <si>
    <t>Bio Hygiene</t>
  </si>
  <si>
    <t xml:space="preserve">materiale de protectie </t>
  </si>
  <si>
    <t>Security Pec</t>
  </si>
  <si>
    <t>prestari servicii monitorizare</t>
  </si>
  <si>
    <t xml:space="preserve">prestari servicii curatenie </t>
  </si>
  <si>
    <t>INSTITUTIA PREFECTULUI-JUDETUL GALATI</t>
  </si>
  <si>
    <t xml:space="preserve">CAP 51 01 "AUTORITATI PUBLICE SI ACTIUNI EXTERNE" </t>
  </si>
  <si>
    <t>TITLUL  I  "CHELTUIELI DE PERSONAL"</t>
  </si>
  <si>
    <t>01.11.2020-30.11.2020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</si>
  <si>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</si>
  <si>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</si>
  <si>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</si>
  <si>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</si>
  <si>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</si>
  <si>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</si>
  <si>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</si>
  <si>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salarii carduri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</si>
  <si>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</si>
  <si>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</si>
  <si>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</si>
  <si>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</si>
  <si>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</si>
  <si>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</si>
  <si>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</si>
  <si>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</si>
  <si>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</si>
  <si>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</si>
  <si>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</si>
  <si>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</si>
  <si>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</si>
  <si>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</si>
  <si>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</si>
  <si>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</si>
  <si>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</si>
  <si>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</si>
  <si>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</si>
  <si>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</si>
  <si>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 casa san galati cm fnauss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</si>
  <si>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</si>
  <si>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</si>
  <si>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</si>
  <si>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</si>
  <si>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</si>
  <si>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</si>
  <si>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</si>
  <si>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</si>
  <si>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</si>
  <si>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</si>
  <si>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</si>
  <si>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</si>
  <si>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</si>
  <si>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</si>
  <si>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</si>
  <si>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</si>
  <si>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</si>
  <si>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</si>
  <si>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</si>
  <si>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</si>
  <si>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</si>
  <si>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</si>
  <si>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</si>
  <si>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</si>
  <si>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</si>
  <si>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</si>
  <si>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</si>
  <si>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</si>
  <si>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</si>
  <si>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</si>
  <si>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</si>
  <si>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</si>
  <si>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</si>
  <si>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</si>
  <si>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</si>
  <si>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</si>
  <si>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</si>
  <si>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</si>
  <si>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</si>
  <si>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</si>
  <si>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</si>
  <si>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</si>
  <si>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</si>
  <si>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</si>
  <si>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</si>
  <si>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</si>
  <si>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</si>
  <si>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</si>
  <si>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</si>
  <si>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</si>
  <si>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</si>
  <si>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</si>
  <si>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</si>
  <si>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</si>
  <si>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</si>
  <si>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</si>
  <si>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voucher vacanta-impozit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</si>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</sst>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0" fillId="0" borderId="6" xfId="1" applyNumberFormat="1" applyFont="1" applyFill="1" applyBorder="1" applyAlignment="1" applyProtection="1">
      <alignment horizontal="right"/>
    </xf>
    <xf numFmtId="0" fontId="0" fillId="0" borderId="7" xfId="0" applyBorder="1"/>
    <xf numFmtId="14" fontId="0" fillId="0" borderId="8" xfId="0" applyNumberFormat="1" applyBorder="1"/>
    <xf numFmtId="0" fontId="0" fillId="0" borderId="9" xfId="0" applyFill="1" applyBorder="1"/>
    <xf numFmtId="0" fontId="0" fillId="0" borderId="9" xfId="0" applyBorder="1"/>
    <xf numFmtId="0" fontId="2" fillId="0" borderId="9" xfId="0" applyFont="1" applyBorder="1" applyAlignment="1">
      <alignment horizontal="right"/>
    </xf>
    <xf numFmtId="2" fontId="2" fillId="0" borderId="10" xfId="1" applyNumberFormat="1" applyFont="1" applyFill="1" applyBorder="1" applyAlignment="1" applyProtection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2" fontId="2" fillId="0" borderId="0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3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6" xfId="0" applyBorder="1"/>
    <xf numFmtId="3" fontId="0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2" fontId="0" fillId="0" borderId="6" xfId="0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14" fontId="0" fillId="0" borderId="6" xfId="0" applyNumberFormat="1" applyBorder="1"/>
    <xf numFmtId="0" fontId="0" fillId="0" borderId="6" xfId="0" applyFill="1" applyBorder="1" applyAlignment="1"/>
    <xf numFmtId="0" fontId="2" fillId="0" borderId="6" xfId="0" applyFont="1" applyBorder="1" applyAlignment="1">
      <alignment horizontal="right"/>
    </xf>
    <xf numFmtId="2" fontId="2" fillId="0" borderId="6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12" xfId="0" applyNumberFormat="1" applyFont="1" applyBorder="1"/>
    <xf numFmtId="14" fontId="2" fillId="0" borderId="3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7" fontId="3" fillId="0" borderId="13" xfId="0" applyNumberFormat="1" applyFont="1" applyBorder="1" applyAlignment="1">
      <alignment horizontal="left"/>
    </xf>
    <xf numFmtId="0" fontId="0" fillId="0" borderId="3" xfId="0" applyBorder="1"/>
    <xf numFmtId="166" fontId="0" fillId="0" borderId="3" xfId="0" applyNumberFormat="1" applyFont="1" applyBorder="1"/>
    <xf numFmtId="14" fontId="2" fillId="0" borderId="5" xfId="0" applyNumberFormat="1" applyFont="1" applyBorder="1"/>
    <xf numFmtId="0" fontId="0" fillId="0" borderId="5" xfId="0" applyBorder="1"/>
    <xf numFmtId="166" fontId="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0" fillId="2" borderId="12" xfId="0" applyFont="1" applyFill="1" applyBorder="1"/>
    <xf numFmtId="0" fontId="0" fillId="2" borderId="14" xfId="0" applyFill="1" applyBorder="1"/>
    <xf numFmtId="0" fontId="0" fillId="2" borderId="12" xfId="0" applyFill="1" applyBorder="1"/>
    <xf numFmtId="166" fontId="0" fillId="2" borderId="12" xfId="0" applyNumberFormat="1" applyFont="1" applyFill="1" applyBorder="1"/>
    <xf numFmtId="0" fontId="0" fillId="0" borderId="12" xfId="0" applyBorder="1"/>
    <xf numFmtId="0" fontId="0" fillId="0" borderId="5" xfId="0" applyFont="1" applyBorder="1"/>
    <xf numFmtId="0" fontId="0" fillId="0" borderId="15" xfId="0" applyBorder="1"/>
    <xf numFmtId="0" fontId="2" fillId="0" borderId="3" xfId="0" applyFont="1" applyBorder="1"/>
    <xf numFmtId="0" fontId="2" fillId="0" borderId="5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2" xfId="0" applyFont="1" applyBorder="1"/>
    <xf numFmtId="0" fontId="0" fillId="2" borderId="16" xfId="0" applyFont="1" applyFill="1" applyBorder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3" fillId="0" borderId="13" xfId="0" applyFont="1" applyBorder="1" applyAlignment="1">
      <alignment horizontal="right"/>
    </xf>
    <xf numFmtId="0" fontId="0" fillId="0" borderId="19" xfId="0" applyFont="1" applyBorder="1"/>
    <xf numFmtId="0" fontId="0" fillId="0" borderId="20" xfId="0" applyFont="1" applyBorder="1"/>
    <xf numFmtId="166" fontId="0" fillId="0" borderId="21" xfId="0" applyNumberFormat="1" applyFont="1" applyBorder="1"/>
    <xf numFmtId="0" fontId="0" fillId="0" borderId="6" xfId="0" applyFont="1" applyBorder="1"/>
    <xf numFmtId="166" fontId="0" fillId="0" borderId="6" xfId="0" applyNumberFormat="1" applyFont="1" applyBorder="1"/>
    <xf numFmtId="0" fontId="2" fillId="0" borderId="17" xfId="0" applyFont="1" applyBorder="1"/>
    <xf numFmtId="0" fontId="0" fillId="0" borderId="21" xfId="0" applyFont="1" applyBorder="1"/>
    <xf numFmtId="0" fontId="0" fillId="2" borderId="9" xfId="0" applyFont="1" applyFill="1" applyBorder="1"/>
    <xf numFmtId="3" fontId="0" fillId="0" borderId="12" xfId="0" applyNumberFormat="1" applyFont="1" applyBorder="1"/>
    <xf numFmtId="0" fontId="2" fillId="0" borderId="22" xfId="0" applyFont="1" applyBorder="1"/>
    <xf numFmtId="0" fontId="0" fillId="0" borderId="3" xfId="0" applyFont="1" applyBorder="1"/>
    <xf numFmtId="0" fontId="2" fillId="0" borderId="6" xfId="0" applyFont="1" applyBorder="1"/>
    <xf numFmtId="0" fontId="0" fillId="0" borderId="23" xfId="0" applyBorder="1"/>
    <xf numFmtId="0" fontId="0" fillId="0" borderId="24" xfId="0" applyBorder="1"/>
    <xf numFmtId="0" fontId="0" fillId="0" borderId="22" xfId="0" applyFont="1" applyBorder="1"/>
    <xf numFmtId="0" fontId="2" fillId="0" borderId="23" xfId="0" applyFont="1" applyBorder="1"/>
    <xf numFmtId="3" fontId="0" fillId="0" borderId="25" xfId="0" applyNumberFormat="1" applyFont="1" applyBorder="1"/>
    <xf numFmtId="0" fontId="0" fillId="2" borderId="26" xfId="0" applyFont="1" applyFill="1" applyBorder="1"/>
    <xf numFmtId="0" fontId="0" fillId="2" borderId="27" xfId="0" applyFont="1" applyFill="1" applyBorder="1"/>
    <xf numFmtId="166" fontId="0" fillId="2" borderId="27" xfId="0" applyNumberFormat="1" applyFont="1" applyFill="1" applyBorder="1"/>
    <xf numFmtId="3" fontId="0" fillId="0" borderId="28" xfId="0" applyNumberFormat="1" applyFont="1" applyBorder="1"/>
    <xf numFmtId="166" fontId="0" fillId="0" borderId="11" xfId="0" applyNumberFormat="1" applyFont="1" applyBorder="1"/>
    <xf numFmtId="3" fontId="0" fillId="0" borderId="11" xfId="0" applyNumberFormat="1" applyFont="1" applyBorder="1"/>
    <xf numFmtId="3" fontId="0" fillId="0" borderId="6" xfId="0" applyNumberFormat="1" applyFont="1" applyBorder="1"/>
    <xf numFmtId="0" fontId="0" fillId="0" borderId="25" xfId="0" applyFont="1" applyBorder="1"/>
    <xf numFmtId="166" fontId="0" fillId="0" borderId="25" xfId="0" applyNumberFormat="1" applyFont="1" applyBorder="1"/>
    <xf numFmtId="0" fontId="4" fillId="2" borderId="26" xfId="0" applyFont="1" applyFill="1" applyBorder="1"/>
    <xf numFmtId="0" fontId="4" fillId="2" borderId="29" xfId="0" applyFont="1" applyFill="1" applyBorder="1"/>
    <xf numFmtId="166" fontId="4" fillId="2" borderId="29" xfId="0" applyNumberFormat="1" applyFont="1" applyFill="1" applyBorder="1"/>
    <xf numFmtId="3" fontId="4" fillId="0" borderId="30" xfId="0" applyNumberFormat="1" applyFont="1" applyBorder="1"/>
    <xf numFmtId="0" fontId="2" fillId="0" borderId="4" xfId="0" applyFont="1" applyBorder="1"/>
    <xf numFmtId="0" fontId="0" fillId="0" borderId="4" xfId="0" applyBorder="1"/>
    <xf numFmtId="0" fontId="0" fillId="0" borderId="31" xfId="0" applyFont="1" applyBorder="1"/>
    <xf numFmtId="166" fontId="0" fillId="0" borderId="31" xfId="0" applyNumberFormat="1" applyFont="1" applyBorder="1"/>
    <xf numFmtId="3" fontId="0" fillId="0" borderId="31" xfId="0" applyNumberFormat="1" applyFont="1" applyBorder="1"/>
    <xf numFmtId="167" fontId="0" fillId="0" borderId="3" xfId="0" applyNumberFormat="1" applyFont="1" applyBorder="1"/>
    <xf numFmtId="0" fontId="0" fillId="2" borderId="5" xfId="0" applyFont="1" applyFill="1" applyBorder="1"/>
    <xf numFmtId="166" fontId="0" fillId="2" borderId="5" xfId="0" applyNumberFormat="1" applyFont="1" applyFill="1" applyBorder="1"/>
    <xf numFmtId="3" fontId="0" fillId="0" borderId="5" xfId="0" applyNumberFormat="1" applyFont="1" applyBorder="1"/>
    <xf numFmtId="0" fontId="0" fillId="0" borderId="32" xfId="0" applyFont="1" applyBorder="1"/>
    <xf numFmtId="0" fontId="0" fillId="0" borderId="33" xfId="0" applyFont="1" applyBorder="1"/>
    <xf numFmtId="166" fontId="0" fillId="0" borderId="33" xfId="0" applyNumberFormat="1" applyFont="1" applyBorder="1"/>
    <xf numFmtId="0" fontId="0" fillId="0" borderId="34" xfId="0" applyFont="1" applyBorder="1"/>
    <xf numFmtId="0" fontId="2" fillId="0" borderId="35" xfId="0" applyFont="1" applyBorder="1"/>
    <xf numFmtId="0" fontId="0" fillId="0" borderId="36" xfId="0" applyBorder="1"/>
    <xf numFmtId="0" fontId="0" fillId="2" borderId="37" xfId="0" applyFont="1" applyFill="1" applyBorder="1"/>
    <xf numFmtId="0" fontId="0" fillId="2" borderId="38" xfId="0" applyFont="1" applyFill="1" applyBorder="1"/>
    <xf numFmtId="166" fontId="0" fillId="2" borderId="38" xfId="0" applyNumberFormat="1" applyFont="1" applyFill="1" applyBorder="1"/>
    <xf numFmtId="0" fontId="0" fillId="0" borderId="39" xfId="0" applyBorder="1"/>
    <xf numFmtId="0" fontId="4" fillId="0" borderId="36" xfId="0" applyFont="1" applyBorder="1"/>
    <xf numFmtId="168" fontId="0" fillId="0" borderId="0" xfId="0" applyNumberFormat="1"/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166" fontId="0" fillId="0" borderId="6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6" xfId="0" applyNumberFormat="1" applyFont="1" applyBorder="1"/>
    <xf numFmtId="1" fontId="2" fillId="0" borderId="6" xfId="0" applyNumberFormat="1" applyFont="1" applyBorder="1"/>
    <xf numFmtId="2" fontId="2" fillId="0" borderId="6" xfId="0" applyNumberFormat="1" applyFont="1" applyBorder="1"/>
    <xf numFmtId="17" fontId="0" fillId="0" borderId="6" xfId="0" applyNumberFormat="1" applyFont="1" applyBorder="1"/>
    <xf numFmtId="14" fontId="2" fillId="0" borderId="4" xfId="0" applyNumberFormat="1" applyFont="1" applyBorder="1"/>
    <xf numFmtId="0" fontId="4" fillId="2" borderId="12" xfId="0" applyFont="1" applyFill="1" applyBorder="1"/>
    <xf numFmtId="0" fontId="4" fillId="2" borderId="14" xfId="0" applyFont="1" applyFill="1" applyBorder="1"/>
    <xf numFmtId="166" fontId="4" fillId="2" borderId="12" xfId="0" applyNumberFormat="1" applyFont="1" applyFill="1" applyBorder="1"/>
    <xf numFmtId="0" fontId="4" fillId="0" borderId="5" xfId="0" applyFont="1" applyBorder="1"/>
    <xf numFmtId="0" fontId="4" fillId="2" borderId="5" xfId="0" applyFont="1" applyFill="1" applyBorder="1"/>
    <xf numFmtId="0" fontId="4" fillId="2" borderId="15" xfId="0" applyFont="1" applyFill="1" applyBorder="1"/>
    <xf numFmtId="166" fontId="4" fillId="2" borderId="5" xfId="0" applyNumberFormat="1" applyFont="1" applyFill="1" applyBorder="1"/>
    <xf numFmtId="0" fontId="0" fillId="0" borderId="40" xfId="0" applyFont="1" applyBorder="1"/>
    <xf numFmtId="0" fontId="0" fillId="0" borderId="40" xfId="0" applyBorder="1"/>
    <xf numFmtId="166" fontId="0" fillId="0" borderId="40" xfId="0" applyNumberFormat="1" applyFont="1" applyBorder="1"/>
    <xf numFmtId="0" fontId="4" fillId="2" borderId="41" xfId="0" applyFont="1" applyFill="1" applyBorder="1"/>
    <xf numFmtId="166" fontId="4" fillId="2" borderId="41" xfId="0" applyNumberFormat="1" applyFont="1" applyFill="1" applyBorder="1"/>
    <xf numFmtId="0" fontId="0" fillId="0" borderId="41" xfId="0" applyBorder="1"/>
    <xf numFmtId="0" fontId="0" fillId="0" borderId="42" xfId="0" applyFont="1" applyBorder="1"/>
    <xf numFmtId="0" fontId="0" fillId="0" borderId="13" xfId="0" applyFont="1" applyBorder="1"/>
    <xf numFmtId="2" fontId="0" fillId="0" borderId="3" xfId="0" applyNumberFormat="1" applyFont="1" applyBorder="1"/>
    <xf numFmtId="0" fontId="4" fillId="0" borderId="6" xfId="0" applyFont="1" applyBorder="1"/>
    <xf numFmtId="0" fontId="4" fillId="2" borderId="6" xfId="0" applyFont="1" applyFill="1" applyBorder="1"/>
    <xf numFmtId="166" fontId="4" fillId="2" borderId="6" xfId="0" applyNumberFormat="1" applyFont="1" applyFill="1" applyBorder="1"/>
    <xf numFmtId="166" fontId="4" fillId="0" borderId="6" xfId="0" applyNumberFormat="1" applyFont="1" applyBorder="1"/>
    <xf numFmtId="0" fontId="4" fillId="0" borderId="43" xfId="0" applyFont="1" applyFill="1" applyBorder="1"/>
    <xf numFmtId="0" fontId="4" fillId="0" borderId="25" xfId="0" applyFont="1" applyBorder="1"/>
    <xf numFmtId="166" fontId="4" fillId="0" borderId="25" xfId="0" applyNumberFormat="1" applyFont="1" applyBorder="1"/>
    <xf numFmtId="0" fontId="4" fillId="0" borderId="25" xfId="0" applyFont="1" applyFill="1" applyBorder="1"/>
    <xf numFmtId="3" fontId="0" fillId="0" borderId="30" xfId="0" applyNumberFormat="1" applyFont="1" applyBorder="1"/>
    <xf numFmtId="0" fontId="4" fillId="0" borderId="11" xfId="0" applyFont="1" applyBorder="1"/>
    <xf numFmtId="166" fontId="4" fillId="0" borderId="11" xfId="0" applyNumberFormat="1" applyFont="1" applyBorder="1"/>
    <xf numFmtId="0" fontId="4" fillId="0" borderId="0" xfId="0" applyFont="1" applyBorder="1"/>
    <xf numFmtId="0" fontId="4" fillId="2" borderId="25" xfId="0" applyFont="1" applyFill="1" applyBorder="1"/>
    <xf numFmtId="166" fontId="4" fillId="2" borderId="25" xfId="0" applyNumberFormat="1" applyFont="1" applyFill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Font="1" applyBorder="1"/>
    <xf numFmtId="166" fontId="0" fillId="0" borderId="29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0" workbookViewId="0">
      <selection activeCell="J28" sqref="J28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17" customWidth="1"/>
    <col min="5" max="5" width="24.140625" customWidth="1"/>
    <col min="6" max="6" width="11.28515625" customWidth="1"/>
  </cols>
  <sheetData>
    <row r="1" spans="1:6" x14ac:dyDescent="0.2">
      <c r="A1" s="1" t="s">
        <v>0</v>
      </c>
      <c r="B1" s="1"/>
      <c r="C1" s="2"/>
      <c r="D1" s="2"/>
    </row>
    <row r="2" spans="1:6" x14ac:dyDescent="0.2">
      <c r="B2" s="2"/>
      <c r="C2" s="2"/>
      <c r="D2" s="2"/>
      <c r="E2" s="2"/>
    </row>
    <row r="3" spans="1:6" x14ac:dyDescent="0.2">
      <c r="B3" s="1" t="s">
        <v>1</v>
      </c>
      <c r="C3" s="2"/>
      <c r="D3" s="2"/>
      <c r="E3" s="2"/>
    </row>
    <row r="4" spans="1:6" x14ac:dyDescent="0.2">
      <c r="B4" s="3"/>
    </row>
    <row r="5" spans="1:6" x14ac:dyDescent="0.2">
      <c r="B5" s="3"/>
      <c r="C5" s="4" t="s">
        <v>2</v>
      </c>
      <c r="D5" s="5" t="s">
        <v>3</v>
      </c>
    </row>
    <row r="6" spans="1:6" ht="13.5" thickBot="1" x14ac:dyDescent="0.25"/>
    <row r="7" spans="1:6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6" x14ac:dyDescent="0.2">
      <c r="A8" s="10">
        <v>1</v>
      </c>
      <c r="B8" s="10" t="s">
        <v>10</v>
      </c>
      <c r="C8" s="11">
        <v>1128</v>
      </c>
      <c r="D8" s="10" t="s">
        <v>11</v>
      </c>
      <c r="E8" s="10" t="s">
        <v>12</v>
      </c>
      <c r="F8" s="12">
        <v>290.07</v>
      </c>
    </row>
    <row r="9" spans="1:6" x14ac:dyDescent="0.2">
      <c r="A9" s="10">
        <v>2</v>
      </c>
      <c r="B9" s="10" t="s">
        <v>10</v>
      </c>
      <c r="C9" s="11">
        <v>1120</v>
      </c>
      <c r="D9" s="10" t="s">
        <v>13</v>
      </c>
      <c r="E9" s="10" t="s">
        <v>14</v>
      </c>
      <c r="F9" s="12">
        <v>8261.94</v>
      </c>
    </row>
    <row r="10" spans="1:6" x14ac:dyDescent="0.2">
      <c r="A10" s="10">
        <v>3</v>
      </c>
      <c r="B10" s="10" t="s">
        <v>10</v>
      </c>
      <c r="C10" s="11">
        <v>1121</v>
      </c>
      <c r="D10" s="10" t="s">
        <v>15</v>
      </c>
      <c r="E10" s="10" t="s">
        <v>16</v>
      </c>
      <c r="F10" s="12">
        <v>438.19</v>
      </c>
    </row>
    <row r="11" spans="1:6" ht="25.5" x14ac:dyDescent="0.2">
      <c r="A11" s="10">
        <v>4</v>
      </c>
      <c r="B11" s="10" t="s">
        <v>10</v>
      </c>
      <c r="C11" s="13">
        <v>1122</v>
      </c>
      <c r="D11" s="14" t="s">
        <v>17</v>
      </c>
      <c r="E11" s="11" t="s">
        <v>18</v>
      </c>
      <c r="F11" s="15">
        <v>718</v>
      </c>
    </row>
    <row r="12" spans="1:6" x14ac:dyDescent="0.2">
      <c r="A12" s="10">
        <v>5</v>
      </c>
      <c r="B12" s="10" t="s">
        <v>10</v>
      </c>
      <c r="C12" s="13">
        <v>1126</v>
      </c>
      <c r="D12" s="16" t="s">
        <v>19</v>
      </c>
      <c r="E12" s="11" t="s">
        <v>20</v>
      </c>
      <c r="F12" s="15">
        <v>30</v>
      </c>
    </row>
    <row r="13" spans="1:6" x14ac:dyDescent="0.2">
      <c r="A13" s="10">
        <v>6</v>
      </c>
      <c r="B13" s="10" t="s">
        <v>10</v>
      </c>
      <c r="C13" s="13">
        <v>1127</v>
      </c>
      <c r="D13" s="16" t="s">
        <v>21</v>
      </c>
      <c r="E13" s="11" t="s">
        <v>22</v>
      </c>
      <c r="F13" s="15">
        <v>366.68</v>
      </c>
    </row>
    <row r="14" spans="1:6" x14ac:dyDescent="0.2">
      <c r="A14" s="10">
        <v>7</v>
      </c>
      <c r="B14" s="10" t="s">
        <v>10</v>
      </c>
      <c r="C14" s="13">
        <v>1138</v>
      </c>
      <c r="D14" s="16" t="s">
        <v>23</v>
      </c>
      <c r="E14" s="11" t="s">
        <v>24</v>
      </c>
      <c r="F14" s="15">
        <v>1500</v>
      </c>
    </row>
    <row r="15" spans="1:6" x14ac:dyDescent="0.2">
      <c r="A15" s="10">
        <v>8</v>
      </c>
      <c r="B15" s="10" t="s">
        <v>25</v>
      </c>
      <c r="C15" s="13">
        <v>52</v>
      </c>
      <c r="D15" s="16" t="s">
        <v>26</v>
      </c>
      <c r="E15" s="11" t="s">
        <v>27</v>
      </c>
      <c r="F15" s="15">
        <v>50</v>
      </c>
    </row>
    <row r="16" spans="1:6" x14ac:dyDescent="0.2">
      <c r="A16" s="10">
        <v>9</v>
      </c>
      <c r="B16" s="10" t="s">
        <v>10</v>
      </c>
      <c r="C16" s="13">
        <v>1130</v>
      </c>
      <c r="D16" s="16" t="s">
        <v>28</v>
      </c>
      <c r="E16" s="11" t="s">
        <v>29</v>
      </c>
      <c r="F16" s="15">
        <v>1130.5</v>
      </c>
    </row>
    <row r="17" spans="1:6" x14ac:dyDescent="0.2">
      <c r="A17" s="10">
        <v>10</v>
      </c>
      <c r="B17" s="10" t="s">
        <v>10</v>
      </c>
      <c r="C17" s="13">
        <v>1134</v>
      </c>
      <c r="D17" s="16" t="s">
        <v>30</v>
      </c>
      <c r="E17" s="13" t="s">
        <v>31</v>
      </c>
      <c r="F17" s="15">
        <v>252.57</v>
      </c>
    </row>
    <row r="18" spans="1:6" x14ac:dyDescent="0.2">
      <c r="A18" s="10">
        <v>11</v>
      </c>
      <c r="B18" s="10" t="s">
        <v>10</v>
      </c>
      <c r="C18" s="13">
        <v>1135</v>
      </c>
      <c r="D18" s="17" t="s">
        <v>32</v>
      </c>
      <c r="E18" s="11" t="s">
        <v>33</v>
      </c>
      <c r="F18" s="15">
        <v>1099.9000000000001</v>
      </c>
    </row>
    <row r="19" spans="1:6" x14ac:dyDescent="0.2">
      <c r="A19" s="10">
        <v>12</v>
      </c>
      <c r="B19" s="10" t="s">
        <v>10</v>
      </c>
      <c r="C19" s="13">
        <v>1137</v>
      </c>
      <c r="D19" s="17" t="s">
        <v>34</v>
      </c>
      <c r="E19" s="11" t="s">
        <v>35</v>
      </c>
      <c r="F19" s="15">
        <v>285.60000000000002</v>
      </c>
    </row>
    <row r="20" spans="1:6" x14ac:dyDescent="0.2">
      <c r="A20" s="10">
        <v>13</v>
      </c>
      <c r="B20" s="10" t="s">
        <v>10</v>
      </c>
      <c r="C20" s="13">
        <v>1139</v>
      </c>
      <c r="D20" s="17" t="s">
        <v>36</v>
      </c>
      <c r="E20" s="11" t="s">
        <v>37</v>
      </c>
      <c r="F20" s="15">
        <v>163.32</v>
      </c>
    </row>
    <row r="21" spans="1:6" x14ac:dyDescent="0.2">
      <c r="A21" s="10">
        <v>14</v>
      </c>
      <c r="B21" s="10" t="s">
        <v>10</v>
      </c>
      <c r="C21" s="13">
        <v>1132</v>
      </c>
      <c r="D21" s="16" t="s">
        <v>38</v>
      </c>
      <c r="E21" s="11" t="s">
        <v>29</v>
      </c>
      <c r="F21" s="15">
        <v>271.83</v>
      </c>
    </row>
    <row r="22" spans="1:6" x14ac:dyDescent="0.2">
      <c r="A22" s="10">
        <v>15</v>
      </c>
      <c r="B22" s="10" t="s">
        <v>39</v>
      </c>
      <c r="C22" s="13">
        <v>1105</v>
      </c>
      <c r="D22" s="16" t="s">
        <v>40</v>
      </c>
      <c r="E22" s="11" t="s">
        <v>41</v>
      </c>
      <c r="F22" s="15">
        <v>6037.17</v>
      </c>
    </row>
    <row r="23" spans="1:6" x14ac:dyDescent="0.2">
      <c r="A23" s="10">
        <v>16</v>
      </c>
      <c r="B23" s="10" t="s">
        <v>10</v>
      </c>
      <c r="C23" s="13">
        <v>1124</v>
      </c>
      <c r="D23" s="16" t="s">
        <v>42</v>
      </c>
      <c r="E23" s="10" t="s">
        <v>43</v>
      </c>
      <c r="F23" s="15">
        <v>35.69</v>
      </c>
    </row>
    <row r="24" spans="1:6" x14ac:dyDescent="0.2">
      <c r="A24" s="10">
        <v>17</v>
      </c>
      <c r="B24" s="10" t="s">
        <v>10</v>
      </c>
      <c r="C24" s="13">
        <v>1125</v>
      </c>
      <c r="D24" s="16" t="s">
        <v>44</v>
      </c>
      <c r="E24" s="13" t="s">
        <v>45</v>
      </c>
      <c r="F24" s="15">
        <v>112</v>
      </c>
    </row>
    <row r="25" spans="1:6" x14ac:dyDescent="0.2">
      <c r="A25" s="10">
        <v>18</v>
      </c>
      <c r="B25" s="10" t="s">
        <v>10</v>
      </c>
      <c r="C25" s="13">
        <v>1129</v>
      </c>
      <c r="D25" s="16" t="s">
        <v>46</v>
      </c>
      <c r="E25" s="13" t="s">
        <v>47</v>
      </c>
      <c r="F25" s="15">
        <v>113.05</v>
      </c>
    </row>
    <row r="26" spans="1:6" ht="25.5" x14ac:dyDescent="0.2">
      <c r="A26" s="10">
        <v>19</v>
      </c>
      <c r="B26" s="10" t="s">
        <v>10</v>
      </c>
      <c r="C26" s="13">
        <v>1136</v>
      </c>
      <c r="D26" s="17" t="s">
        <v>48</v>
      </c>
      <c r="E26" s="13" t="s">
        <v>49</v>
      </c>
      <c r="F26" s="15">
        <v>133.28</v>
      </c>
    </row>
    <row r="27" spans="1:6" x14ac:dyDescent="0.2">
      <c r="A27" s="10">
        <v>20</v>
      </c>
      <c r="B27" s="10" t="s">
        <v>10</v>
      </c>
      <c r="C27" s="13">
        <v>1133</v>
      </c>
      <c r="D27" s="17" t="s">
        <v>50</v>
      </c>
      <c r="E27" s="13" t="s">
        <v>31</v>
      </c>
      <c r="F27" s="15">
        <v>3200</v>
      </c>
    </row>
    <row r="28" spans="1:6" ht="12.6" customHeight="1" x14ac:dyDescent="0.2">
      <c r="A28" s="18">
        <v>21</v>
      </c>
      <c r="B28" s="18" t="s">
        <v>10</v>
      </c>
      <c r="C28" s="19">
        <v>1123</v>
      </c>
      <c r="D28" s="19" t="s">
        <v>51</v>
      </c>
      <c r="E28" s="18" t="s">
        <v>52</v>
      </c>
      <c r="F28" s="20">
        <v>46.26</v>
      </c>
    </row>
    <row r="29" spans="1:6" ht="12.6" customHeight="1" x14ac:dyDescent="0.2">
      <c r="A29" s="10">
        <v>22</v>
      </c>
      <c r="B29" s="21" t="s">
        <v>53</v>
      </c>
      <c r="C29" s="22">
        <v>1141</v>
      </c>
      <c r="D29" s="22" t="s">
        <v>54</v>
      </c>
      <c r="E29" s="21" t="s">
        <v>55</v>
      </c>
      <c r="F29" s="23">
        <v>14659.54</v>
      </c>
    </row>
    <row r="30" spans="1:6" ht="12.6" customHeight="1" x14ac:dyDescent="0.2">
      <c r="A30" s="18">
        <v>23</v>
      </c>
      <c r="B30" s="21" t="s">
        <v>53</v>
      </c>
      <c r="C30" s="22">
        <v>1142</v>
      </c>
      <c r="D30" s="22" t="s">
        <v>56</v>
      </c>
      <c r="E30" s="21" t="s">
        <v>57</v>
      </c>
      <c r="F30" s="23">
        <v>2975</v>
      </c>
    </row>
    <row r="31" spans="1:6" ht="24.6" customHeight="1" x14ac:dyDescent="0.2">
      <c r="A31" s="10">
        <v>24</v>
      </c>
      <c r="B31" s="21" t="s">
        <v>53</v>
      </c>
      <c r="C31" s="22" t="s">
        <v>58</v>
      </c>
      <c r="D31" s="22" t="s">
        <v>59</v>
      </c>
      <c r="E31" s="21" t="s">
        <v>60</v>
      </c>
      <c r="F31" s="23">
        <v>29939.59</v>
      </c>
    </row>
    <row r="32" spans="1:6" ht="12.6" customHeight="1" x14ac:dyDescent="0.2">
      <c r="A32" s="18">
        <v>25</v>
      </c>
      <c r="B32" s="21" t="s">
        <v>53</v>
      </c>
      <c r="C32" s="22">
        <v>1154</v>
      </c>
      <c r="D32" s="22"/>
      <c r="E32" s="21" t="s">
        <v>61</v>
      </c>
      <c r="F32" s="23">
        <v>1500</v>
      </c>
    </row>
    <row r="33" spans="1:6" ht="12.6" customHeight="1" x14ac:dyDescent="0.2">
      <c r="A33" s="10">
        <v>26</v>
      </c>
      <c r="B33" s="21" t="s">
        <v>53</v>
      </c>
      <c r="C33" s="22" t="s">
        <v>62</v>
      </c>
      <c r="D33" s="22" t="s">
        <v>63</v>
      </c>
      <c r="E33" s="21" t="s">
        <v>64</v>
      </c>
      <c r="F33" s="23">
        <v>715.95</v>
      </c>
    </row>
    <row r="34" spans="1:6" ht="13.5" thickBot="1" x14ac:dyDescent="0.25">
      <c r="A34" s="24"/>
      <c r="B34" s="25" t="s">
        <v>65</v>
      </c>
      <c r="C34" s="26"/>
      <c r="D34" s="27"/>
      <c r="E34" s="28"/>
      <c r="F34" s="29">
        <f>SUM(F8:F33)</f>
        <v>74326.12999999999</v>
      </c>
    </row>
    <row r="35" spans="1:6" x14ac:dyDescent="0.2">
      <c r="A35" s="30"/>
      <c r="B35" s="31"/>
      <c r="C35" s="32"/>
      <c r="D35" s="30"/>
      <c r="E35" s="33"/>
      <c r="F35" s="3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"/>
  <sheetViews>
    <sheetView topLeftCell="C1" workbookViewId="0">
      <selection activeCell="O10" sqref="O10"/>
    </sheetView>
  </sheetViews>
  <sheetFormatPr defaultRowHeight="12.75" x14ac:dyDescent="0.2"/>
  <cols>
    <col min="1" max="2" width="0" hidden="1" customWidth="1"/>
    <col min="3" max="3" width="5.42578125" customWidth="1"/>
    <col min="4" max="5" width="10.85546875" customWidth="1"/>
    <col min="6" max="6" width="20.5703125" customWidth="1"/>
    <col min="7" max="7" width="23.28515625" customWidth="1"/>
    <col min="8" max="8" width="11" customWidth="1"/>
  </cols>
  <sheetData>
    <row r="1" spans="3:8" x14ac:dyDescent="0.2">
      <c r="C1" s="3" t="s">
        <v>66</v>
      </c>
      <c r="D1" s="3"/>
    </row>
    <row r="3" spans="3:8" x14ac:dyDescent="0.2">
      <c r="D3" s="3" t="s">
        <v>67</v>
      </c>
    </row>
    <row r="4" spans="3:8" x14ac:dyDescent="0.2">
      <c r="D4" s="3"/>
    </row>
    <row r="5" spans="3:8" x14ac:dyDescent="0.2">
      <c r="D5" s="35"/>
      <c r="E5" s="36" t="s">
        <v>68</v>
      </c>
      <c r="F5" s="36"/>
      <c r="G5" s="37"/>
      <c r="H5" s="38"/>
    </row>
    <row r="6" spans="3:8" ht="13.5" thickBot="1" x14ac:dyDescent="0.25"/>
    <row r="7" spans="3:8" ht="76.5" x14ac:dyDescent="0.2">
      <c r="C7" s="7" t="s">
        <v>69</v>
      </c>
      <c r="D7" s="7" t="s">
        <v>5</v>
      </c>
      <c r="E7" s="8" t="s">
        <v>6</v>
      </c>
      <c r="F7" s="7" t="s">
        <v>70</v>
      </c>
      <c r="G7" s="9" t="s">
        <v>8</v>
      </c>
      <c r="H7" s="7" t="s">
        <v>9</v>
      </c>
    </row>
    <row r="8" spans="3:8" x14ac:dyDescent="0.2">
      <c r="C8" s="39">
        <v>1</v>
      </c>
      <c r="D8" s="40" t="s">
        <v>25</v>
      </c>
      <c r="E8" s="41" t="s">
        <v>71</v>
      </c>
      <c r="F8" s="42" t="s">
        <v>72</v>
      </c>
      <c r="G8" s="42" t="s">
        <v>73</v>
      </c>
      <c r="H8" s="40">
        <v>785.4</v>
      </c>
    </row>
    <row r="9" spans="3:8" x14ac:dyDescent="0.2">
      <c r="C9" s="43">
        <v>2</v>
      </c>
      <c r="D9" s="44" t="s">
        <v>25</v>
      </c>
      <c r="E9" s="45">
        <v>1109</v>
      </c>
      <c r="F9" s="46" t="s">
        <v>74</v>
      </c>
      <c r="G9" s="46" t="s">
        <v>75</v>
      </c>
      <c r="H9" s="47">
        <v>2728.7</v>
      </c>
    </row>
    <row r="10" spans="3:8" x14ac:dyDescent="0.2">
      <c r="C10" s="43">
        <v>3</v>
      </c>
      <c r="D10" s="44" t="s">
        <v>10</v>
      </c>
      <c r="E10" s="45">
        <v>1140</v>
      </c>
      <c r="F10" s="46" t="s">
        <v>76</v>
      </c>
      <c r="G10" s="46" t="s">
        <v>77</v>
      </c>
      <c r="H10" s="47">
        <v>4000</v>
      </c>
    </row>
    <row r="11" spans="3:8" x14ac:dyDescent="0.2">
      <c r="C11" s="43">
        <v>4</v>
      </c>
      <c r="D11" s="48" t="s">
        <v>25</v>
      </c>
      <c r="E11" s="49">
        <v>1110</v>
      </c>
      <c r="F11" s="48" t="s">
        <v>74</v>
      </c>
      <c r="G11" s="50" t="s">
        <v>78</v>
      </c>
      <c r="H11" s="12">
        <v>1130.97</v>
      </c>
    </row>
    <row r="12" spans="3:8" x14ac:dyDescent="0.2">
      <c r="C12" s="43">
        <v>5</v>
      </c>
      <c r="D12" s="46" t="s">
        <v>79</v>
      </c>
      <c r="E12" s="49">
        <v>1113</v>
      </c>
      <c r="F12" s="48" t="s">
        <v>74</v>
      </c>
      <c r="G12" s="50" t="s">
        <v>80</v>
      </c>
      <c r="H12" s="12">
        <v>654.84</v>
      </c>
    </row>
    <row r="13" spans="3:8" x14ac:dyDescent="0.2">
      <c r="C13" s="43">
        <v>6</v>
      </c>
      <c r="D13" s="46" t="s">
        <v>81</v>
      </c>
      <c r="E13" s="49">
        <v>1114</v>
      </c>
      <c r="F13" s="48" t="s">
        <v>82</v>
      </c>
      <c r="G13" s="50" t="s">
        <v>12</v>
      </c>
      <c r="H13" s="12">
        <v>80</v>
      </c>
    </row>
    <row r="14" spans="3:8" x14ac:dyDescent="0.2">
      <c r="C14" s="43">
        <v>7</v>
      </c>
      <c r="D14" s="51" t="s">
        <v>25</v>
      </c>
      <c r="E14" s="52">
        <v>1115</v>
      </c>
      <c r="F14" s="53" t="s">
        <v>83</v>
      </c>
      <c r="G14" s="53" t="s">
        <v>12</v>
      </c>
      <c r="H14" s="54">
        <v>535.5</v>
      </c>
    </row>
    <row r="15" spans="3:8" x14ac:dyDescent="0.2">
      <c r="C15" s="43">
        <v>8</v>
      </c>
      <c r="D15" s="51" t="s">
        <v>53</v>
      </c>
      <c r="E15" s="52">
        <v>66</v>
      </c>
      <c r="F15" s="53" t="s">
        <v>26</v>
      </c>
      <c r="G15" s="53" t="s">
        <v>84</v>
      </c>
      <c r="H15" s="54">
        <v>310.01</v>
      </c>
    </row>
    <row r="16" spans="3:8" x14ac:dyDescent="0.2">
      <c r="C16" s="43">
        <v>9</v>
      </c>
      <c r="D16" s="51" t="s">
        <v>25</v>
      </c>
      <c r="E16" s="52" t="s">
        <v>85</v>
      </c>
      <c r="F16" s="53" t="s">
        <v>86</v>
      </c>
      <c r="G16" s="53" t="s">
        <v>87</v>
      </c>
      <c r="H16" s="54">
        <v>907.98</v>
      </c>
    </row>
    <row r="17" spans="3:8" x14ac:dyDescent="0.2">
      <c r="C17" s="43">
        <v>10</v>
      </c>
      <c r="D17" s="51" t="s">
        <v>25</v>
      </c>
      <c r="E17" s="52">
        <v>1116</v>
      </c>
      <c r="F17" s="53" t="s">
        <v>88</v>
      </c>
      <c r="G17" s="53" t="s">
        <v>89</v>
      </c>
      <c r="H17" s="54">
        <v>142.80000000000001</v>
      </c>
    </row>
    <row r="18" spans="3:8" x14ac:dyDescent="0.2">
      <c r="C18" s="43">
        <v>11</v>
      </c>
      <c r="D18" s="55" t="s">
        <v>39</v>
      </c>
      <c r="E18" s="52">
        <v>1106</v>
      </c>
      <c r="F18" s="53" t="s">
        <v>40</v>
      </c>
      <c r="G18" s="53" t="s">
        <v>90</v>
      </c>
      <c r="H18" s="54">
        <v>3250.78</v>
      </c>
    </row>
    <row r="19" spans="3:8" x14ac:dyDescent="0.2">
      <c r="C19" s="22"/>
      <c r="D19" s="56" t="s">
        <v>65</v>
      </c>
      <c r="E19" s="57"/>
      <c r="F19" s="51"/>
      <c r="G19" s="58"/>
      <c r="H19" s="59">
        <f>SUM(H8:H18)</f>
        <v>14526.98</v>
      </c>
    </row>
  </sheetData>
  <sheetProtection selectLockedCells="1" selectUnlockedCells="1"/>
  <mergeCells count="1">
    <mergeCell ref="E5:F5"/>
  </mergeCells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G73" sqref="G73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91</v>
      </c>
      <c r="D1" s="3"/>
      <c r="E1" s="3"/>
      <c r="F1" s="3"/>
    </row>
    <row r="3" spans="3:8" x14ac:dyDescent="0.2">
      <c r="C3" s="3" t="s">
        <v>92</v>
      </c>
      <c r="D3" s="3"/>
      <c r="E3" s="3"/>
      <c r="F3" s="3"/>
      <c r="G3" s="3"/>
    </row>
    <row r="4" spans="3:8" x14ac:dyDescent="0.2">
      <c r="C4" s="3" t="s">
        <v>93</v>
      </c>
      <c r="D4" s="3"/>
      <c r="E4" s="3"/>
      <c r="F4" s="3"/>
      <c r="H4" s="60"/>
    </row>
    <row r="5" spans="3:8" x14ac:dyDescent="0.2">
      <c r="C5" s="3"/>
      <c r="D5" s="3"/>
      <c r="E5" s="3"/>
      <c r="F5" s="3"/>
      <c r="H5" s="60"/>
    </row>
    <row r="6" spans="3:8" x14ac:dyDescent="0.2">
      <c r="C6" s="3"/>
      <c r="D6" s="61"/>
      <c r="E6" s="3"/>
      <c r="F6" s="4" t="s">
        <v>2</v>
      </c>
      <c r="G6" s="5" t="s">
        <v>94</v>
      </c>
      <c r="H6" s="60"/>
    </row>
    <row r="7" spans="3:8" x14ac:dyDescent="0.2">
      <c r="D7" s="3"/>
      <c r="E7" s="3"/>
      <c r="F7" s="3"/>
    </row>
    <row r="8" spans="3:8" x14ac:dyDescent="0.2">
      <c r="C8" s="62" t="s">
        <v>95</v>
      </c>
      <c r="D8" s="62" t="s">
        <v>96</v>
      </c>
      <c r="E8" s="62" t="s">
        <v>97</v>
      </c>
      <c r="F8" s="62" t="s">
        <v>98</v>
      </c>
      <c r="G8" s="62" t="s">
        <v>99</v>
      </c>
    </row>
    <row r="9" spans="3:8" ht="13.5" thickBot="1" x14ac:dyDescent="0.25">
      <c r="C9" s="63" t="s">
        <v>100</v>
      </c>
      <c r="D9" s="62"/>
      <c r="E9" s="62"/>
      <c r="F9" s="64">
        <v>2490768</v>
      </c>
      <c r="G9" s="62"/>
    </row>
    <row r="10" spans="3:8" x14ac:dyDescent="0.2">
      <c r="C10" s="65" t="s">
        <v>101</v>
      </c>
      <c r="D10" s="66"/>
      <c r="E10" s="67"/>
      <c r="F10" s="68"/>
    </row>
    <row r="11" spans="3:8" x14ac:dyDescent="0.2">
      <c r="C11" s="65"/>
      <c r="D11" s="69"/>
      <c r="E11" s="67"/>
      <c r="F11" s="68"/>
    </row>
    <row r="12" spans="3:8" x14ac:dyDescent="0.2">
      <c r="C12" s="65"/>
      <c r="D12" s="69">
        <v>44136</v>
      </c>
      <c r="E12" s="67">
        <v>12</v>
      </c>
      <c r="F12" s="68">
        <v>87869</v>
      </c>
      <c r="G12" s="70" t="s">
        <v>102</v>
      </c>
    </row>
    <row r="13" spans="3:8" x14ac:dyDescent="0.2">
      <c r="C13" s="65"/>
      <c r="D13" s="69">
        <v>44136</v>
      </c>
      <c r="E13" s="67">
        <v>13</v>
      </c>
      <c r="F13" s="68">
        <v>161883</v>
      </c>
      <c r="G13" s="70" t="s">
        <v>103</v>
      </c>
    </row>
    <row r="14" spans="3:8" x14ac:dyDescent="0.2">
      <c r="C14" s="65"/>
      <c r="D14" s="69"/>
      <c r="E14" s="70"/>
      <c r="F14" s="71"/>
      <c r="G14" s="70"/>
    </row>
    <row r="15" spans="3:8" x14ac:dyDescent="0.2">
      <c r="C15" s="72"/>
      <c r="D15" s="66"/>
      <c r="E15" s="73"/>
      <c r="F15" s="74"/>
      <c r="G15" s="70"/>
    </row>
    <row r="16" spans="3:8" x14ac:dyDescent="0.2">
      <c r="C16" s="72"/>
      <c r="D16" s="75"/>
      <c r="E16" s="73"/>
      <c r="F16" s="74"/>
      <c r="G16" s="70"/>
    </row>
    <row r="17" spans="3:7" ht="13.5" thickBot="1" x14ac:dyDescent="0.25">
      <c r="C17" s="76" t="s">
        <v>104</v>
      </c>
      <c r="D17" s="77"/>
      <c r="E17" s="78"/>
      <c r="F17" s="79">
        <f>F9+F11+F12+F13+F14</f>
        <v>2740520</v>
      </c>
      <c r="G17" s="80"/>
    </row>
    <row r="18" spans="3:7" x14ac:dyDescent="0.2">
      <c r="C18" s="81" t="s">
        <v>105</v>
      </c>
      <c r="D18" s="82"/>
      <c r="E18" s="73"/>
      <c r="F18" s="74">
        <v>270601</v>
      </c>
      <c r="G18" s="73"/>
    </row>
    <row r="19" spans="3:7" x14ac:dyDescent="0.2">
      <c r="C19" s="83" t="s">
        <v>106</v>
      </c>
      <c r="D19" s="69">
        <v>44136</v>
      </c>
      <c r="E19" s="67">
        <v>12</v>
      </c>
      <c r="F19" s="71">
        <v>75353</v>
      </c>
      <c r="G19" s="75" t="s">
        <v>107</v>
      </c>
    </row>
    <row r="20" spans="3:7" x14ac:dyDescent="0.2">
      <c r="C20" s="84"/>
      <c r="D20" s="73"/>
      <c r="E20" s="73"/>
      <c r="F20" s="74"/>
      <c r="G20" s="70"/>
    </row>
    <row r="21" spans="3:7" ht="11.45" customHeight="1" thickBot="1" x14ac:dyDescent="0.25">
      <c r="C21" s="76" t="s">
        <v>108</v>
      </c>
      <c r="D21" s="78"/>
      <c r="E21" s="78"/>
      <c r="F21" s="79">
        <f>SUM(F18:F20)</f>
        <v>345954</v>
      </c>
      <c r="G21" s="80"/>
    </row>
    <row r="22" spans="3:7" ht="12.6" customHeight="1" x14ac:dyDescent="0.2">
      <c r="C22" s="81" t="s">
        <v>109</v>
      </c>
      <c r="D22" s="85"/>
      <c r="E22" s="85"/>
      <c r="F22" s="86">
        <v>0</v>
      </c>
      <c r="G22" s="87"/>
    </row>
    <row r="23" spans="3:7" ht="15" customHeight="1" x14ac:dyDescent="0.2">
      <c r="C23" s="83" t="s">
        <v>110</v>
      </c>
      <c r="E23" s="70"/>
      <c r="F23" s="71">
        <v>0</v>
      </c>
      <c r="G23" s="70"/>
    </row>
    <row r="24" spans="3:7" ht="12.6" customHeight="1" x14ac:dyDescent="0.2">
      <c r="C24" s="84"/>
      <c r="D24" s="81"/>
      <c r="E24" s="81"/>
      <c r="F24" s="74"/>
      <c r="G24" s="73"/>
    </row>
    <row r="25" spans="3:7" ht="13.5" thickBot="1" x14ac:dyDescent="0.25">
      <c r="C25" s="88" t="s">
        <v>111</v>
      </c>
      <c r="D25" s="88"/>
      <c r="E25" s="88"/>
      <c r="F25" s="64">
        <f>SUM(F22:F24)</f>
        <v>0</v>
      </c>
      <c r="G25" s="80"/>
    </row>
    <row r="26" spans="3:7" x14ac:dyDescent="0.2">
      <c r="C26" s="81" t="s">
        <v>112</v>
      </c>
      <c r="D26" s="81"/>
      <c r="E26" s="81"/>
      <c r="F26" s="74">
        <v>0</v>
      </c>
      <c r="G26" s="73"/>
    </row>
    <row r="27" spans="3:7" x14ac:dyDescent="0.2">
      <c r="C27" s="84" t="s">
        <v>113</v>
      </c>
      <c r="D27" s="69">
        <v>44136</v>
      </c>
      <c r="E27" s="81">
        <v>30</v>
      </c>
      <c r="F27" s="74">
        <v>9440475</v>
      </c>
      <c r="G27" s="70"/>
    </row>
    <row r="28" spans="3:7" x14ac:dyDescent="0.2">
      <c r="C28" s="84"/>
      <c r="D28" s="66"/>
      <c r="E28" s="81"/>
      <c r="F28" s="74"/>
      <c r="G28" s="70"/>
    </row>
    <row r="29" spans="3:7" x14ac:dyDescent="0.2">
      <c r="C29" s="84"/>
      <c r="D29" s="66"/>
      <c r="E29" s="81"/>
      <c r="F29" s="74"/>
      <c r="G29" s="73"/>
    </row>
    <row r="30" spans="3:7" ht="13.5" thickBot="1" x14ac:dyDescent="0.25">
      <c r="C30" s="76" t="s">
        <v>114</v>
      </c>
      <c r="D30" s="89"/>
      <c r="E30" s="76"/>
      <c r="F30" s="79">
        <f>SUM(F26:F29)</f>
        <v>9440475</v>
      </c>
      <c r="G30" s="80"/>
    </row>
    <row r="31" spans="3:7" x14ac:dyDescent="0.2">
      <c r="C31" s="90" t="s">
        <v>115</v>
      </c>
      <c r="D31" s="91"/>
      <c r="E31" s="92"/>
      <c r="F31" s="86">
        <v>1200</v>
      </c>
      <c r="G31" s="85"/>
    </row>
    <row r="32" spans="3:7" x14ac:dyDescent="0.2">
      <c r="C32" s="90" t="s">
        <v>116</v>
      </c>
      <c r="D32" s="69">
        <v>44136</v>
      </c>
      <c r="E32" s="93">
        <v>27</v>
      </c>
      <c r="F32" s="86">
        <v>60</v>
      </c>
      <c r="G32" s="70" t="s">
        <v>117</v>
      </c>
    </row>
    <row r="33" spans="3:11" x14ac:dyDescent="0.2">
      <c r="C33" s="94"/>
      <c r="D33" s="69"/>
      <c r="E33" s="95"/>
      <c r="F33" s="96"/>
      <c r="G33" s="70"/>
    </row>
    <row r="34" spans="3:11" x14ac:dyDescent="0.2">
      <c r="C34" s="97"/>
      <c r="D34" s="69"/>
      <c r="E34" s="97"/>
      <c r="F34" s="98"/>
      <c r="G34" s="70"/>
    </row>
    <row r="35" spans="3:11" x14ac:dyDescent="0.2">
      <c r="C35" s="97"/>
      <c r="D35" s="75"/>
      <c r="E35" s="97"/>
      <c r="F35" s="98"/>
      <c r="G35" s="70"/>
    </row>
    <row r="36" spans="3:11" x14ac:dyDescent="0.2">
      <c r="C36" s="99" t="s">
        <v>118</v>
      </c>
      <c r="D36" s="91"/>
      <c r="E36" s="100"/>
      <c r="F36" s="86">
        <v>0</v>
      </c>
      <c r="G36" s="70"/>
    </row>
    <row r="37" spans="3:11" ht="13.5" thickBot="1" x14ac:dyDescent="0.25">
      <c r="C37" s="78" t="s">
        <v>119</v>
      </c>
      <c r="D37" s="101"/>
      <c r="E37" s="76"/>
      <c r="F37" s="79">
        <f>SUM(F31:F36)</f>
        <v>1260</v>
      </c>
      <c r="G37" s="102"/>
    </row>
    <row r="38" spans="3:11" x14ac:dyDescent="0.2">
      <c r="C38" s="85" t="s">
        <v>120</v>
      </c>
      <c r="D38" s="85"/>
      <c r="E38" s="85"/>
      <c r="F38" s="86">
        <v>375729</v>
      </c>
      <c r="G38" s="85"/>
      <c r="K38" t="s">
        <v>121</v>
      </c>
    </row>
    <row r="39" spans="3:11" x14ac:dyDescent="0.2">
      <c r="C39" s="103" t="s">
        <v>122</v>
      </c>
      <c r="D39" s="69">
        <v>44136</v>
      </c>
      <c r="E39" s="104">
        <v>12</v>
      </c>
      <c r="F39" s="71">
        <v>23643</v>
      </c>
      <c r="G39" s="75" t="s">
        <v>107</v>
      </c>
    </row>
    <row r="40" spans="3:11" x14ac:dyDescent="0.2">
      <c r="C40" s="105"/>
      <c r="D40" s="69"/>
      <c r="E40" s="67">
        <v>0</v>
      </c>
      <c r="F40" s="74">
        <v>0</v>
      </c>
      <c r="G40" s="75" t="s">
        <v>123</v>
      </c>
    </row>
    <row r="41" spans="3:11" x14ac:dyDescent="0.2">
      <c r="C41" s="105"/>
      <c r="D41" s="66"/>
      <c r="E41" s="81"/>
      <c r="F41" s="74"/>
      <c r="G41" s="75"/>
    </row>
    <row r="42" spans="3:11" x14ac:dyDescent="0.2">
      <c r="C42" s="103"/>
      <c r="D42" s="75"/>
      <c r="E42" s="81"/>
      <c r="F42" s="74"/>
      <c r="G42" s="106"/>
    </row>
    <row r="43" spans="3:11" ht="13.5" thickBot="1" x14ac:dyDescent="0.25">
      <c r="C43" s="76" t="s">
        <v>124</v>
      </c>
      <c r="D43" s="76"/>
      <c r="E43" s="76"/>
      <c r="F43" s="79">
        <f>SUM(F38:F42)</f>
        <v>399372</v>
      </c>
      <c r="G43" s="107"/>
    </row>
    <row r="44" spans="3:11" x14ac:dyDescent="0.2">
      <c r="C44" s="85" t="s">
        <v>125</v>
      </c>
      <c r="D44" s="108"/>
      <c r="E44" s="85"/>
      <c r="F44" s="86">
        <v>360855</v>
      </c>
      <c r="G44" s="85"/>
    </row>
    <row r="45" spans="3:11" x14ac:dyDescent="0.2">
      <c r="C45" s="109" t="s">
        <v>126</v>
      </c>
      <c r="D45" s="69">
        <v>44136</v>
      </c>
      <c r="E45" s="67">
        <v>12</v>
      </c>
      <c r="F45" s="71">
        <v>30602</v>
      </c>
      <c r="G45" s="70" t="s">
        <v>127</v>
      </c>
    </row>
    <row r="46" spans="3:11" x14ac:dyDescent="0.2">
      <c r="C46" s="83"/>
      <c r="D46" s="69">
        <v>44136</v>
      </c>
      <c r="E46" s="104">
        <v>13</v>
      </c>
      <c r="F46" s="71">
        <v>1560</v>
      </c>
      <c r="G46" s="70" t="s">
        <v>128</v>
      </c>
    </row>
    <row r="47" spans="3:11" ht="13.5" thickBot="1" x14ac:dyDescent="0.25">
      <c r="C47" s="84"/>
      <c r="D47" s="66"/>
      <c r="E47" s="81"/>
      <c r="F47" s="74"/>
      <c r="G47" s="110"/>
    </row>
    <row r="48" spans="3:11" ht="13.5" thickBot="1" x14ac:dyDescent="0.25">
      <c r="C48" s="111" t="s">
        <v>129</v>
      </c>
      <c r="D48" s="112"/>
      <c r="E48" s="112"/>
      <c r="F48" s="113">
        <f>SUM(F44:F47)</f>
        <v>393017</v>
      </c>
      <c r="G48" s="114"/>
    </row>
    <row r="49" spans="3:7" x14ac:dyDescent="0.2">
      <c r="C49" s="91" t="s">
        <v>130</v>
      </c>
      <c r="D49" s="91"/>
      <c r="E49" s="91"/>
      <c r="F49" s="115">
        <v>39699</v>
      </c>
      <c r="G49" s="116"/>
    </row>
    <row r="50" spans="3:7" x14ac:dyDescent="0.2">
      <c r="C50" s="97" t="s">
        <v>131</v>
      </c>
      <c r="D50" s="69">
        <v>44136</v>
      </c>
      <c r="E50" s="67"/>
      <c r="F50" s="98"/>
      <c r="G50" s="117" t="s">
        <v>132</v>
      </c>
    </row>
    <row r="51" spans="3:7" x14ac:dyDescent="0.2">
      <c r="C51" s="97"/>
      <c r="D51" s="69"/>
      <c r="E51" s="97"/>
      <c r="F51" s="98"/>
      <c r="G51" s="117" t="s">
        <v>132</v>
      </c>
    </row>
    <row r="52" spans="3:7" ht="13.5" thickBot="1" x14ac:dyDescent="0.25">
      <c r="C52" s="118"/>
      <c r="D52" s="69"/>
      <c r="E52" s="118"/>
      <c r="F52" s="119"/>
      <c r="G52" s="117" t="s">
        <v>133</v>
      </c>
    </row>
    <row r="53" spans="3:7" ht="13.5" thickBot="1" x14ac:dyDescent="0.25">
      <c r="C53" s="120" t="s">
        <v>134</v>
      </c>
      <c r="D53" s="121"/>
      <c r="E53" s="121"/>
      <c r="F53" s="122">
        <f>F49+F50+F51+F52</f>
        <v>39699</v>
      </c>
      <c r="G53" s="123"/>
    </row>
    <row r="54" spans="3:7" x14ac:dyDescent="0.2">
      <c r="C54" s="91" t="s">
        <v>135</v>
      </c>
      <c r="D54" s="91"/>
      <c r="E54" s="91"/>
      <c r="F54" s="115">
        <v>0</v>
      </c>
      <c r="G54" s="91"/>
    </row>
    <row r="55" spans="3:7" x14ac:dyDescent="0.2">
      <c r="C55" s="124" t="s">
        <v>136</v>
      </c>
      <c r="D55" s="69">
        <v>44136</v>
      </c>
      <c r="E55" s="85">
        <v>0</v>
      </c>
      <c r="F55" s="86">
        <v>211</v>
      </c>
      <c r="G55" s="125" t="s">
        <v>137</v>
      </c>
    </row>
    <row r="56" spans="3:7" x14ac:dyDescent="0.2">
      <c r="C56" s="83"/>
      <c r="D56" s="104"/>
      <c r="E56" s="104"/>
      <c r="F56" s="71"/>
      <c r="G56" s="70"/>
    </row>
    <row r="57" spans="3:7" ht="13.5" thickBot="1" x14ac:dyDescent="0.25">
      <c r="C57" s="76" t="s">
        <v>138</v>
      </c>
      <c r="D57" s="76"/>
      <c r="E57" s="76"/>
      <c r="F57" s="79">
        <f>SUM(F54:F56)</f>
        <v>211</v>
      </c>
      <c r="G57" s="102"/>
    </row>
    <row r="58" spans="3:7" x14ac:dyDescent="0.2">
      <c r="C58" s="85" t="s">
        <v>139</v>
      </c>
      <c r="D58" s="85"/>
      <c r="E58" s="85"/>
      <c r="F58" s="86"/>
      <c r="G58" s="87"/>
    </row>
    <row r="59" spans="3:7" x14ac:dyDescent="0.2">
      <c r="C59" s="83" t="s">
        <v>140</v>
      </c>
      <c r="D59" s="69">
        <v>44136</v>
      </c>
      <c r="E59" s="104">
        <v>0</v>
      </c>
      <c r="F59" s="86">
        <v>7</v>
      </c>
      <c r="G59" s="70" t="s">
        <v>141</v>
      </c>
    </row>
    <row r="60" spans="3:7" x14ac:dyDescent="0.2">
      <c r="C60" s="83"/>
      <c r="D60" s="104"/>
      <c r="E60" s="104"/>
      <c r="F60" s="86"/>
      <c r="G60" s="70"/>
    </row>
    <row r="61" spans="3:7" ht="13.5" thickBot="1" x14ac:dyDescent="0.25">
      <c r="C61" s="76" t="s">
        <v>142</v>
      </c>
      <c r="D61" s="76"/>
      <c r="E61" s="76"/>
      <c r="F61" s="79">
        <f>SUM(F58:F60)</f>
        <v>7</v>
      </c>
      <c r="G61" s="102"/>
    </row>
    <row r="62" spans="3:7" x14ac:dyDescent="0.2">
      <c r="C62" s="126" t="s">
        <v>143</v>
      </c>
      <c r="D62" s="126"/>
      <c r="E62" s="126"/>
      <c r="F62" s="127"/>
      <c r="G62" s="128"/>
    </row>
    <row r="63" spans="3:7" x14ac:dyDescent="0.2">
      <c r="C63" s="124" t="s">
        <v>144</v>
      </c>
      <c r="D63" s="69">
        <v>44136</v>
      </c>
      <c r="E63" s="104">
        <v>0</v>
      </c>
      <c r="F63" s="86">
        <v>70</v>
      </c>
      <c r="G63" s="70" t="s">
        <v>145</v>
      </c>
    </row>
    <row r="64" spans="3:7" x14ac:dyDescent="0.2">
      <c r="C64" s="124"/>
      <c r="D64" s="104"/>
      <c r="E64" s="104"/>
      <c r="F64" s="86"/>
      <c r="G64" s="70"/>
    </row>
    <row r="65" spans="3:7" ht="13.5" thickBot="1" x14ac:dyDescent="0.25">
      <c r="C65" s="76" t="s">
        <v>146</v>
      </c>
      <c r="D65" s="76"/>
      <c r="E65" s="76"/>
      <c r="F65" s="79">
        <f>SUM(F62:F64)</f>
        <v>70</v>
      </c>
      <c r="G65" s="102"/>
    </row>
    <row r="66" spans="3:7" x14ac:dyDescent="0.2">
      <c r="C66" s="85" t="s">
        <v>147</v>
      </c>
      <c r="D66" s="104"/>
      <c r="E66" s="85"/>
      <c r="F66" s="86"/>
      <c r="G66" s="87"/>
    </row>
    <row r="67" spans="3:7" x14ac:dyDescent="0.2">
      <c r="C67" s="83" t="s">
        <v>148</v>
      </c>
      <c r="D67" s="69">
        <v>44136</v>
      </c>
      <c r="E67" s="104">
        <v>0</v>
      </c>
      <c r="F67" s="71">
        <v>2</v>
      </c>
      <c r="G67" s="70" t="s">
        <v>149</v>
      </c>
    </row>
    <row r="68" spans="3:7" x14ac:dyDescent="0.2">
      <c r="C68" s="83"/>
      <c r="D68" s="129"/>
      <c r="E68" s="104"/>
      <c r="F68" s="71"/>
      <c r="G68" s="70"/>
    </row>
    <row r="69" spans="3:7" ht="13.5" thickBot="1" x14ac:dyDescent="0.25">
      <c r="C69" s="130" t="s">
        <v>150</v>
      </c>
      <c r="D69" s="130"/>
      <c r="E69" s="130"/>
      <c r="F69" s="131">
        <f>SUM(F66:F68)</f>
        <v>2</v>
      </c>
      <c r="G69" s="132"/>
    </row>
    <row r="70" spans="3:7" x14ac:dyDescent="0.2">
      <c r="C70" s="133" t="s">
        <v>151</v>
      </c>
      <c r="D70" s="134"/>
      <c r="E70" s="134"/>
      <c r="F70" s="135"/>
      <c r="G70" s="136"/>
    </row>
    <row r="71" spans="3:7" x14ac:dyDescent="0.2">
      <c r="C71" s="137" t="s">
        <v>152</v>
      </c>
      <c r="D71" s="69">
        <v>44136</v>
      </c>
      <c r="E71" s="97">
        <v>0</v>
      </c>
      <c r="F71" s="98">
        <v>11</v>
      </c>
      <c r="G71" s="138" t="s">
        <v>153</v>
      </c>
    </row>
    <row r="72" spans="3:7" x14ac:dyDescent="0.2">
      <c r="C72" s="137"/>
      <c r="D72" s="75"/>
      <c r="E72" s="97">
        <v>0</v>
      </c>
      <c r="F72" s="98">
        <v>0</v>
      </c>
      <c r="G72" s="138"/>
    </row>
    <row r="73" spans="3:7" ht="13.5" thickBot="1" x14ac:dyDescent="0.25">
      <c r="C73" s="139" t="s">
        <v>154</v>
      </c>
      <c r="D73" s="140"/>
      <c r="E73" s="140"/>
      <c r="F73" s="141">
        <f>SUM(F70:F72)</f>
        <v>11</v>
      </c>
      <c r="G73" s="142"/>
    </row>
    <row r="74" spans="3:7" x14ac:dyDescent="0.2">
      <c r="C74" s="133" t="s">
        <v>155</v>
      </c>
      <c r="D74" s="134"/>
      <c r="E74" s="134"/>
      <c r="F74" s="135">
        <v>70323</v>
      </c>
      <c r="G74" s="136"/>
    </row>
    <row r="75" spans="3:7" x14ac:dyDescent="0.2">
      <c r="C75" s="137" t="s">
        <v>156</v>
      </c>
      <c r="D75" s="69">
        <v>44136</v>
      </c>
      <c r="E75" s="67">
        <v>13</v>
      </c>
      <c r="F75" s="98">
        <v>7808</v>
      </c>
      <c r="G75" s="143" t="s">
        <v>157</v>
      </c>
    </row>
    <row r="76" spans="3:7" x14ac:dyDescent="0.2">
      <c r="C76" s="137"/>
      <c r="D76" s="75"/>
      <c r="E76" s="97"/>
      <c r="F76" s="98"/>
      <c r="G76" s="138"/>
    </row>
    <row r="77" spans="3:7" ht="13.5" thickBot="1" x14ac:dyDescent="0.25">
      <c r="C77" s="139" t="s">
        <v>158</v>
      </c>
      <c r="D77" s="140"/>
      <c r="E77" s="140"/>
      <c r="F77" s="141">
        <f>SUM(F74:F76)</f>
        <v>78131</v>
      </c>
      <c r="G77" s="142"/>
    </row>
    <row r="78" spans="3:7" ht="12.6" customHeight="1" x14ac:dyDescent="0.2">
      <c r="F78" s="144">
        <f>F17+F21+F43+F48+F75</f>
        <v>3886671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25" workbookViewId="0">
      <selection activeCell="J87" sqref="J87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159</v>
      </c>
      <c r="D1" s="3"/>
      <c r="E1" s="3"/>
      <c r="F1" s="3"/>
    </row>
    <row r="3" spans="1:256" x14ac:dyDescent="0.2">
      <c r="C3" s="3" t="s">
        <v>160</v>
      </c>
      <c r="D3" s="3"/>
      <c r="E3" s="3"/>
      <c r="F3" s="3"/>
      <c r="G3" s="3"/>
    </row>
    <row r="4" spans="1:256" x14ac:dyDescent="0.2">
      <c r="C4" s="3" t="s">
        <v>93</v>
      </c>
      <c r="D4" s="3"/>
      <c r="E4" s="3"/>
      <c r="F4" s="3"/>
      <c r="H4" s="60"/>
    </row>
    <row r="5" spans="1:256" x14ac:dyDescent="0.2">
      <c r="C5" s="3"/>
      <c r="D5" s="3"/>
      <c r="E5" s="3"/>
      <c r="F5" s="3"/>
      <c r="H5" s="60"/>
    </row>
    <row r="6" spans="1:256" x14ac:dyDescent="0.2">
      <c r="C6" s="3"/>
      <c r="D6" s="61"/>
      <c r="E6" s="3"/>
      <c r="F6" s="4" t="s">
        <v>2</v>
      </c>
      <c r="G6" s="5" t="s">
        <v>94</v>
      </c>
      <c r="H6" s="60"/>
    </row>
    <row r="7" spans="1:256" x14ac:dyDescent="0.2">
      <c r="D7" s="3"/>
      <c r="E7" s="3"/>
      <c r="F7" s="3"/>
    </row>
    <row r="8" spans="1:256" x14ac:dyDescent="0.2">
      <c r="C8" s="145" t="s">
        <v>95</v>
      </c>
      <c r="D8" s="145" t="s">
        <v>96</v>
      </c>
      <c r="E8" s="145" t="s">
        <v>97</v>
      </c>
      <c r="F8" s="145" t="s">
        <v>98</v>
      </c>
      <c r="G8" s="145" t="s">
        <v>99</v>
      </c>
    </row>
    <row r="9" spans="1:256" x14ac:dyDescent="0.2">
      <c r="C9" s="146" t="s">
        <v>100</v>
      </c>
      <c r="D9" s="145"/>
      <c r="E9" s="145"/>
      <c r="F9" s="147">
        <v>1902706</v>
      </c>
      <c r="G9" s="145"/>
    </row>
    <row r="10" spans="1:256" s="30" customFormat="1" x14ac:dyDescent="0.2">
      <c r="A10" s="148"/>
      <c r="B10" s="148"/>
      <c r="C10" s="149"/>
      <c r="D10" s="97"/>
      <c r="E10" s="150"/>
      <c r="F10" s="151"/>
      <c r="G10" s="149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</row>
    <row r="11" spans="1:256" x14ac:dyDescent="0.2">
      <c r="C11" s="149" t="s">
        <v>101</v>
      </c>
      <c r="D11" s="152">
        <v>44136</v>
      </c>
      <c r="E11" s="51">
        <v>12</v>
      </c>
      <c r="F11" s="98">
        <v>96270</v>
      </c>
      <c r="G11" s="51" t="s">
        <v>161</v>
      </c>
    </row>
    <row r="12" spans="1:256" x14ac:dyDescent="0.2">
      <c r="C12" s="153"/>
      <c r="D12" s="152">
        <v>44136</v>
      </c>
      <c r="E12" s="125">
        <v>13</v>
      </c>
      <c r="F12" s="86">
        <v>132619</v>
      </c>
      <c r="G12" s="125" t="s">
        <v>162</v>
      </c>
    </row>
    <row r="13" spans="1:256" x14ac:dyDescent="0.2">
      <c r="C13" s="65"/>
      <c r="D13" s="81"/>
      <c r="E13" s="70"/>
      <c r="F13" s="71"/>
      <c r="G13" s="70"/>
    </row>
    <row r="14" spans="1:256" x14ac:dyDescent="0.2">
      <c r="C14" s="72"/>
      <c r="D14" s="81"/>
      <c r="E14" s="73"/>
      <c r="F14" s="74"/>
      <c r="G14" s="73"/>
    </row>
    <row r="15" spans="1:256" ht="13.5" thickBot="1" x14ac:dyDescent="0.25">
      <c r="C15" s="154" t="s">
        <v>104</v>
      </c>
      <c r="D15" s="155"/>
      <c r="E15" s="154"/>
      <c r="F15" s="156">
        <f>F9+F10+F11+F12+F13</f>
        <v>2131595</v>
      </c>
      <c r="G15" s="80"/>
    </row>
    <row r="16" spans="1:256" x14ac:dyDescent="0.2">
      <c r="C16" s="81" t="s">
        <v>163</v>
      </c>
      <c r="D16" s="82"/>
      <c r="E16" s="73"/>
      <c r="F16" s="74">
        <v>10031</v>
      </c>
      <c r="G16" s="73"/>
    </row>
    <row r="17" spans="3:7" x14ac:dyDescent="0.2">
      <c r="C17" s="157" t="s">
        <v>164</v>
      </c>
      <c r="D17" s="152">
        <v>44136</v>
      </c>
      <c r="E17" s="73">
        <v>12</v>
      </c>
      <c r="F17" s="74">
        <v>1008</v>
      </c>
      <c r="G17" s="70" t="s">
        <v>165</v>
      </c>
    </row>
    <row r="18" spans="3:7" x14ac:dyDescent="0.2">
      <c r="C18" s="158" t="s">
        <v>166</v>
      </c>
      <c r="D18" s="159"/>
      <c r="E18" s="158"/>
      <c r="F18" s="160">
        <f>F16+F17</f>
        <v>11039</v>
      </c>
      <c r="G18" s="73"/>
    </row>
    <row r="19" spans="3:7" x14ac:dyDescent="0.2">
      <c r="C19" s="161" t="s">
        <v>105</v>
      </c>
      <c r="D19" s="82"/>
      <c r="E19" s="162"/>
      <c r="F19" s="163">
        <v>88430</v>
      </c>
      <c r="G19" s="162"/>
    </row>
    <row r="20" spans="3:7" x14ac:dyDescent="0.2">
      <c r="C20" s="83" t="s">
        <v>106</v>
      </c>
      <c r="D20" s="152">
        <v>44136</v>
      </c>
      <c r="E20" s="70">
        <v>12</v>
      </c>
      <c r="F20" s="71">
        <v>9024</v>
      </c>
      <c r="G20" s="70" t="s">
        <v>165</v>
      </c>
    </row>
    <row r="21" spans="3:7" x14ac:dyDescent="0.2">
      <c r="C21" s="164" t="s">
        <v>108</v>
      </c>
      <c r="D21" s="164"/>
      <c r="E21" s="164"/>
      <c r="F21" s="165">
        <f>F19+F20</f>
        <v>97454</v>
      </c>
      <c r="G21" s="166"/>
    </row>
    <row r="22" spans="3:7" ht="11.45" customHeight="1" x14ac:dyDescent="0.2">
      <c r="C22" s="108" t="s">
        <v>109</v>
      </c>
      <c r="D22" s="85"/>
      <c r="E22" s="85"/>
      <c r="F22" s="86">
        <v>4439</v>
      </c>
      <c r="G22" s="87"/>
    </row>
    <row r="23" spans="3:7" ht="12.6" customHeight="1" x14ac:dyDescent="0.2">
      <c r="C23" s="83" t="s">
        <v>110</v>
      </c>
      <c r="D23" s="97"/>
      <c r="E23" s="70">
        <v>0</v>
      </c>
      <c r="F23" s="71">
        <v>0</v>
      </c>
      <c r="G23" s="70"/>
    </row>
    <row r="24" spans="3:7" ht="15" customHeight="1" thickBot="1" x14ac:dyDescent="0.25">
      <c r="C24" s="88" t="s">
        <v>111</v>
      </c>
      <c r="D24" s="88"/>
      <c r="E24" s="88"/>
      <c r="F24" s="64">
        <f>SUM(F22:F23)</f>
        <v>4439</v>
      </c>
      <c r="G24" s="80"/>
    </row>
    <row r="25" spans="3:7" ht="12.6" customHeight="1" x14ac:dyDescent="0.2">
      <c r="C25" s="81" t="s">
        <v>112</v>
      </c>
      <c r="D25" s="81"/>
      <c r="E25" s="81"/>
      <c r="F25" s="74">
        <v>0</v>
      </c>
      <c r="G25" s="73"/>
    </row>
    <row r="26" spans="3:7" x14ac:dyDescent="0.2">
      <c r="C26" s="84" t="s">
        <v>113</v>
      </c>
      <c r="D26" s="104"/>
      <c r="E26" s="81"/>
      <c r="F26" s="74">
        <v>0</v>
      </c>
      <c r="G26" s="70"/>
    </row>
    <row r="27" spans="3:7" ht="13.5" thickBot="1" x14ac:dyDescent="0.25">
      <c r="C27" s="88" t="s">
        <v>114</v>
      </c>
      <c r="D27" s="88"/>
      <c r="E27" s="88"/>
      <c r="F27" s="64">
        <f>SUM(F25:F26)</f>
        <v>0</v>
      </c>
      <c r="G27" s="80"/>
    </row>
    <row r="28" spans="3:7" x14ac:dyDescent="0.2">
      <c r="C28" s="85" t="s">
        <v>115</v>
      </c>
      <c r="D28" s="108"/>
      <c r="E28" s="85"/>
      <c r="F28" s="86"/>
      <c r="G28" s="85"/>
    </row>
    <row r="29" spans="3:7" x14ac:dyDescent="0.2">
      <c r="C29" s="109" t="s">
        <v>118</v>
      </c>
      <c r="D29" s="81">
        <v>0</v>
      </c>
      <c r="E29" s="167">
        <v>0</v>
      </c>
      <c r="F29" s="71"/>
      <c r="G29" s="70" t="s">
        <v>117</v>
      </c>
    </row>
    <row r="30" spans="3:7" ht="13.5" thickBot="1" x14ac:dyDescent="0.25">
      <c r="C30" s="78" t="s">
        <v>119</v>
      </c>
      <c r="D30" s="101"/>
      <c r="E30" s="76"/>
      <c r="F30" s="156"/>
      <c r="G30" s="102"/>
    </row>
    <row r="31" spans="3:7" x14ac:dyDescent="0.2">
      <c r="C31" s="85" t="s">
        <v>120</v>
      </c>
      <c r="D31" s="108"/>
      <c r="E31" s="85"/>
      <c r="F31" s="86">
        <v>315640</v>
      </c>
      <c r="G31" s="85"/>
    </row>
    <row r="32" spans="3:7" x14ac:dyDescent="0.2">
      <c r="C32" s="99" t="s">
        <v>122</v>
      </c>
      <c r="D32" s="152">
        <v>44136</v>
      </c>
      <c r="E32" s="168">
        <v>12</v>
      </c>
      <c r="F32" s="71">
        <v>16578</v>
      </c>
      <c r="G32" s="70" t="s">
        <v>165</v>
      </c>
    </row>
    <row r="33" spans="3:7" x14ac:dyDescent="0.2">
      <c r="C33" s="99"/>
      <c r="D33" s="152"/>
      <c r="E33" s="167"/>
      <c r="F33" s="74"/>
      <c r="G33" s="70" t="s">
        <v>167</v>
      </c>
    </row>
    <row r="34" spans="3:7" x14ac:dyDescent="0.2">
      <c r="C34" s="83"/>
      <c r="D34" s="81"/>
      <c r="E34" s="81"/>
      <c r="F34" s="74"/>
      <c r="G34" s="70"/>
    </row>
    <row r="35" spans="3:7" ht="13.5" thickBot="1" x14ac:dyDescent="0.25">
      <c r="C35" s="154" t="s">
        <v>124</v>
      </c>
      <c r="D35" s="154"/>
      <c r="E35" s="154"/>
      <c r="F35" s="156">
        <f>SUM(F31:F34)</f>
        <v>332218</v>
      </c>
      <c r="G35" s="107"/>
    </row>
    <row r="36" spans="3:7" x14ac:dyDescent="0.2">
      <c r="C36" s="85" t="s">
        <v>125</v>
      </c>
      <c r="D36" s="85"/>
      <c r="E36" s="85"/>
      <c r="F36" s="86">
        <v>396549</v>
      </c>
      <c r="G36" s="85"/>
    </row>
    <row r="37" spans="3:7" x14ac:dyDescent="0.2">
      <c r="C37" s="83" t="s">
        <v>126</v>
      </c>
      <c r="D37" s="152">
        <v>44136</v>
      </c>
      <c r="E37" s="104">
        <v>12</v>
      </c>
      <c r="F37" s="169">
        <v>30900</v>
      </c>
      <c r="G37" s="70" t="s">
        <v>168</v>
      </c>
    </row>
    <row r="38" spans="3:7" x14ac:dyDescent="0.2">
      <c r="C38" s="83"/>
      <c r="D38" s="152">
        <v>44136</v>
      </c>
      <c r="E38" s="104">
        <v>13</v>
      </c>
      <c r="F38" s="71">
        <v>7140</v>
      </c>
      <c r="G38" s="70" t="s">
        <v>169</v>
      </c>
    </row>
    <row r="39" spans="3:7" x14ac:dyDescent="0.2">
      <c r="C39" s="84"/>
      <c r="D39" s="81"/>
      <c r="E39" s="81"/>
      <c r="F39" s="74"/>
      <c r="G39" s="70"/>
    </row>
    <row r="40" spans="3:7" x14ac:dyDescent="0.2">
      <c r="C40" s="158" t="s">
        <v>129</v>
      </c>
      <c r="D40" s="158"/>
      <c r="E40" s="158"/>
      <c r="F40" s="160">
        <f>SUM(F36:F39)</f>
        <v>434589</v>
      </c>
      <c r="G40" s="132"/>
    </row>
    <row r="41" spans="3:7" x14ac:dyDescent="0.2">
      <c r="C41" s="97" t="s">
        <v>170</v>
      </c>
      <c r="D41" s="97"/>
      <c r="E41" s="97"/>
      <c r="F41" s="98">
        <v>92759</v>
      </c>
      <c r="G41" s="117"/>
    </row>
    <row r="42" spans="3:7" x14ac:dyDescent="0.2">
      <c r="C42" s="170" t="s">
        <v>171</v>
      </c>
      <c r="D42" s="152">
        <v>44136</v>
      </c>
      <c r="E42" s="97">
        <v>12</v>
      </c>
      <c r="F42" s="98">
        <v>8156</v>
      </c>
      <c r="G42" s="70" t="s">
        <v>172</v>
      </c>
    </row>
    <row r="43" spans="3:7" x14ac:dyDescent="0.2">
      <c r="C43" s="97"/>
      <c r="D43" s="152">
        <v>44136</v>
      </c>
      <c r="E43" s="97">
        <v>13</v>
      </c>
      <c r="F43" s="98">
        <v>1755</v>
      </c>
      <c r="G43" s="70" t="s">
        <v>173</v>
      </c>
    </row>
    <row r="44" spans="3:7" x14ac:dyDescent="0.2">
      <c r="C44" s="97"/>
      <c r="D44" s="81"/>
      <c r="E44" s="97"/>
      <c r="F44" s="98"/>
      <c r="G44" s="70"/>
    </row>
    <row r="45" spans="3:7" x14ac:dyDescent="0.2">
      <c r="C45" s="171" t="s">
        <v>174</v>
      </c>
      <c r="D45" s="171"/>
      <c r="E45" s="171"/>
      <c r="F45" s="172">
        <f>SUM(F41:F44)</f>
        <v>102670</v>
      </c>
      <c r="G45" s="117"/>
    </row>
    <row r="46" spans="3:7" x14ac:dyDescent="0.2">
      <c r="C46" s="170"/>
      <c r="D46" s="170"/>
      <c r="E46" s="170"/>
      <c r="F46" s="173"/>
      <c r="G46" s="117"/>
    </row>
    <row r="47" spans="3:7" x14ac:dyDescent="0.2">
      <c r="C47" s="97" t="s">
        <v>175</v>
      </c>
      <c r="D47" s="170"/>
      <c r="E47" s="170"/>
      <c r="F47" s="173">
        <v>8278.81</v>
      </c>
      <c r="G47" s="117"/>
    </row>
    <row r="48" spans="3:7" x14ac:dyDescent="0.2">
      <c r="C48" s="174" t="s">
        <v>176</v>
      </c>
      <c r="D48" s="152">
        <v>44136</v>
      </c>
      <c r="E48" s="175">
        <v>13</v>
      </c>
      <c r="F48" s="176">
        <v>1261.5999999999999</v>
      </c>
      <c r="G48" s="110" t="s">
        <v>177</v>
      </c>
    </row>
    <row r="49" spans="3:7" ht="13.5" thickBot="1" x14ac:dyDescent="0.25">
      <c r="C49" s="177"/>
      <c r="D49" s="81"/>
      <c r="E49" s="175"/>
      <c r="F49" s="176"/>
      <c r="G49" s="110"/>
    </row>
    <row r="50" spans="3:7" ht="13.5" thickBot="1" x14ac:dyDescent="0.25">
      <c r="C50" s="120" t="s">
        <v>178</v>
      </c>
      <c r="D50" s="121"/>
      <c r="E50" s="121"/>
      <c r="F50" s="122">
        <f>F47+F48+F49</f>
        <v>9540.41</v>
      </c>
      <c r="G50" s="178"/>
    </row>
    <row r="51" spans="3:7" x14ac:dyDescent="0.2">
      <c r="C51" s="97" t="s">
        <v>130</v>
      </c>
      <c r="D51" s="179"/>
      <c r="E51" s="179"/>
      <c r="F51" s="180">
        <v>32076</v>
      </c>
      <c r="G51" s="116"/>
    </row>
    <row r="52" spans="3:7" x14ac:dyDescent="0.2">
      <c r="C52" s="170" t="s">
        <v>131</v>
      </c>
      <c r="D52" s="152"/>
      <c r="E52" s="170"/>
      <c r="F52" s="173"/>
      <c r="G52" s="117"/>
    </row>
    <row r="53" spans="3:7" x14ac:dyDescent="0.2">
      <c r="C53" s="170"/>
      <c r="D53" s="152">
        <v>44136</v>
      </c>
      <c r="E53" s="170">
        <v>12</v>
      </c>
      <c r="F53" s="173">
        <v>2591</v>
      </c>
      <c r="G53" s="117" t="s">
        <v>179</v>
      </c>
    </row>
    <row r="54" spans="3:7" ht="13.5" customHeight="1" x14ac:dyDescent="0.2">
      <c r="C54" s="170"/>
      <c r="D54" s="152">
        <v>44136</v>
      </c>
      <c r="E54" s="170">
        <v>13</v>
      </c>
      <c r="F54" s="173">
        <v>1709</v>
      </c>
      <c r="G54" s="117" t="s">
        <v>180</v>
      </c>
    </row>
    <row r="55" spans="3:7" ht="13.5" customHeight="1" thickBot="1" x14ac:dyDescent="0.25">
      <c r="C55" s="181"/>
      <c r="D55" s="175"/>
      <c r="E55" s="175"/>
      <c r="F55" s="176"/>
      <c r="G55" s="110"/>
    </row>
    <row r="56" spans="3:7" ht="13.5" thickBot="1" x14ac:dyDescent="0.25">
      <c r="C56" s="120" t="s">
        <v>134</v>
      </c>
      <c r="D56" s="182"/>
      <c r="E56" s="182"/>
      <c r="F56" s="183">
        <f>F51+F52+F53+F54+F55</f>
        <v>36376</v>
      </c>
      <c r="G56" s="110"/>
    </row>
    <row r="57" spans="3:7" ht="13.5" thickBot="1" x14ac:dyDescent="0.25">
      <c r="C57" s="184" t="s">
        <v>181</v>
      </c>
      <c r="D57" s="185"/>
      <c r="E57" s="186"/>
      <c r="F57" s="187">
        <v>6416.8</v>
      </c>
      <c r="G57" s="178"/>
    </row>
    <row r="58" spans="3:7" x14ac:dyDescent="0.2">
      <c r="C58" s="91" t="s">
        <v>182</v>
      </c>
      <c r="D58" s="152"/>
      <c r="E58" s="91"/>
      <c r="F58" s="115"/>
      <c r="G58" s="116" t="s">
        <v>183</v>
      </c>
    </row>
    <row r="59" spans="3:7" x14ac:dyDescent="0.2">
      <c r="C59" s="188"/>
      <c r="D59" s="97"/>
      <c r="E59" s="97"/>
      <c r="F59" s="98"/>
      <c r="G59" s="116"/>
    </row>
    <row r="60" spans="3:7" ht="13.5" thickBot="1" x14ac:dyDescent="0.25">
      <c r="C60" s="154" t="s">
        <v>184</v>
      </c>
      <c r="D60" s="171"/>
      <c r="E60" s="171"/>
      <c r="F60" s="172">
        <f>F57+F58+F59</f>
        <v>6416.8</v>
      </c>
      <c r="G60" s="117"/>
    </row>
    <row r="61" spans="3:7" x14ac:dyDescent="0.2">
      <c r="C61" s="97" t="s">
        <v>135</v>
      </c>
      <c r="D61" s="97"/>
      <c r="E61" s="97"/>
      <c r="F61" s="98"/>
      <c r="G61" s="97"/>
    </row>
    <row r="62" spans="3:7" x14ac:dyDescent="0.2">
      <c r="C62" s="124" t="s">
        <v>136</v>
      </c>
      <c r="D62" s="104"/>
      <c r="E62" s="85">
        <v>0</v>
      </c>
      <c r="F62" s="86">
        <v>0</v>
      </c>
      <c r="G62" s="125" t="s">
        <v>185</v>
      </c>
    </row>
    <row r="63" spans="3:7" ht="13.5" thickBot="1" x14ac:dyDescent="0.25">
      <c r="C63" s="154" t="s">
        <v>138</v>
      </c>
      <c r="D63" s="154"/>
      <c r="E63" s="154"/>
      <c r="F63" s="156">
        <f>SUM(F61:F62)</f>
        <v>0</v>
      </c>
      <c r="G63" s="102"/>
    </row>
    <row r="64" spans="3:7" x14ac:dyDescent="0.2">
      <c r="C64" s="85" t="s">
        <v>139</v>
      </c>
      <c r="D64" s="85"/>
      <c r="E64" s="85"/>
      <c r="F64" s="86"/>
      <c r="G64" s="87"/>
    </row>
    <row r="65" spans="3:7" x14ac:dyDescent="0.2">
      <c r="C65" s="83" t="s">
        <v>140</v>
      </c>
      <c r="D65" s="104"/>
      <c r="E65" s="104"/>
      <c r="F65" s="86">
        <v>0</v>
      </c>
      <c r="G65" s="70" t="s">
        <v>186</v>
      </c>
    </row>
    <row r="66" spans="3:7" x14ac:dyDescent="0.2">
      <c r="C66" s="83"/>
      <c r="D66" s="104"/>
      <c r="E66" s="104"/>
      <c r="F66" s="86"/>
      <c r="G66" s="70"/>
    </row>
    <row r="67" spans="3:7" ht="13.5" thickBot="1" x14ac:dyDescent="0.25">
      <c r="C67" s="154" t="s">
        <v>142</v>
      </c>
      <c r="D67" s="154"/>
      <c r="E67" s="154"/>
      <c r="F67" s="156">
        <f>SUM(F64:F66)</f>
        <v>0</v>
      </c>
      <c r="G67" s="102"/>
    </row>
    <row r="68" spans="3:7" x14ac:dyDescent="0.2">
      <c r="C68" s="126" t="s">
        <v>143</v>
      </c>
      <c r="D68" s="126"/>
      <c r="E68" s="126"/>
      <c r="F68" s="127"/>
      <c r="G68" s="128"/>
    </row>
    <row r="69" spans="3:7" x14ac:dyDescent="0.2">
      <c r="C69" s="124" t="s">
        <v>144</v>
      </c>
      <c r="D69" s="81"/>
      <c r="E69" s="104">
        <v>0</v>
      </c>
      <c r="F69" s="86"/>
      <c r="G69" s="70"/>
    </row>
    <row r="70" spans="3:7" x14ac:dyDescent="0.2">
      <c r="C70" s="124"/>
      <c r="D70" s="104"/>
      <c r="E70" s="104"/>
      <c r="F70" s="86"/>
      <c r="G70" s="70"/>
    </row>
    <row r="71" spans="3:7" ht="13.5" thickBot="1" x14ac:dyDescent="0.25">
      <c r="C71" s="154" t="s">
        <v>146</v>
      </c>
      <c r="D71" s="154"/>
      <c r="E71" s="154"/>
      <c r="F71" s="156">
        <f>SUM(F68:F70)</f>
        <v>0</v>
      </c>
      <c r="G71" s="102"/>
    </row>
    <row r="72" spans="3:7" x14ac:dyDescent="0.2">
      <c r="C72" s="85" t="s">
        <v>147</v>
      </c>
      <c r="D72" s="104"/>
      <c r="E72" s="85"/>
      <c r="F72" s="86">
        <v>0</v>
      </c>
      <c r="G72" s="87"/>
    </row>
    <row r="73" spans="3:7" x14ac:dyDescent="0.2">
      <c r="C73" s="83" t="s">
        <v>148</v>
      </c>
      <c r="D73" s="129"/>
      <c r="E73" s="104"/>
      <c r="F73" s="71">
        <v>0</v>
      </c>
      <c r="G73" s="70"/>
    </row>
    <row r="74" spans="3:7" ht="13.5" thickBot="1" x14ac:dyDescent="0.25">
      <c r="C74" s="88" t="s">
        <v>150</v>
      </c>
      <c r="D74" s="88"/>
      <c r="E74" s="88"/>
      <c r="F74" s="64">
        <f>SUM(F72:F73)</f>
        <v>0</v>
      </c>
      <c r="G74" s="102"/>
    </row>
    <row r="75" spans="3:7" x14ac:dyDescent="0.2">
      <c r="C75" s="85" t="s">
        <v>151</v>
      </c>
      <c r="D75" s="85"/>
      <c r="E75" s="85"/>
      <c r="F75" s="86"/>
      <c r="G75" s="85"/>
    </row>
    <row r="76" spans="3:7" x14ac:dyDescent="0.2">
      <c r="C76" s="124" t="s">
        <v>152</v>
      </c>
      <c r="D76" s="104"/>
      <c r="E76" s="104">
        <v>0</v>
      </c>
      <c r="F76" s="74">
        <v>0</v>
      </c>
      <c r="G76" s="70" t="s">
        <v>187</v>
      </c>
    </row>
    <row r="77" spans="3:7" ht="13.5" thickBot="1" x14ac:dyDescent="0.25">
      <c r="C77" s="154" t="s">
        <v>154</v>
      </c>
      <c r="D77" s="154"/>
      <c r="E77" s="154"/>
      <c r="F77" s="156">
        <f>SUM(F75:F76)</f>
        <v>0</v>
      </c>
      <c r="G77" s="102"/>
    </row>
    <row r="78" spans="3:7" x14ac:dyDescent="0.2">
      <c r="C78" s="85" t="s">
        <v>155</v>
      </c>
      <c r="D78" s="85"/>
      <c r="E78" s="85"/>
      <c r="F78" s="86">
        <v>51755</v>
      </c>
      <c r="G78" s="85"/>
    </row>
    <row r="79" spans="3:7" x14ac:dyDescent="0.2">
      <c r="C79" s="124" t="s">
        <v>156</v>
      </c>
      <c r="D79" s="152">
        <v>44136</v>
      </c>
      <c r="E79" s="104">
        <v>13</v>
      </c>
      <c r="F79" s="74">
        <v>5760</v>
      </c>
      <c r="G79" s="70" t="s">
        <v>188</v>
      </c>
    </row>
    <row r="80" spans="3:7" ht="13.5" thickBot="1" x14ac:dyDescent="0.25">
      <c r="C80" s="154" t="s">
        <v>158</v>
      </c>
      <c r="D80" s="154"/>
      <c r="E80" s="154"/>
      <c r="F80" s="156">
        <f>SUM(F78:F79)</f>
        <v>57515</v>
      </c>
      <c r="G80" s="102"/>
    </row>
    <row r="81" spans="6:6" x14ac:dyDescent="0.2">
      <c r="F81" s="189">
        <f>F15+F18+F21+F35+F40+F45+F50+F80</f>
        <v>3176620.41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MAT51</vt:lpstr>
      <vt:lpstr>MAT61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2021-01-20T08:35:26Z</dcterms:created>
  <dcterms:modified xsi:type="dcterms:W3CDTF">2021-01-20T08:37:22Z</dcterms:modified>
</cp:coreProperties>
</file>