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58\"/>
    </mc:Choice>
  </mc:AlternateContent>
  <bookViews>
    <workbookView xWindow="0" yWindow="0" windowWidth="38400" windowHeight="17835"/>
  </bookViews>
  <sheets>
    <sheet name="MAT51" sheetId="1" r:id="rId1"/>
    <sheet name="MAT61" sheetId="2" r:id="rId2"/>
    <sheet name="51" sheetId="3" r:id="rId3"/>
    <sheet name="61" sheetId="4" r:id="rId4"/>
  </sheets>
  <definedNames>
    <definedName name="_xlnm.Print_Area" localSheetId="1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4" l="1"/>
  <c r="F77" i="4"/>
  <c r="F74" i="4"/>
  <c r="F71" i="4"/>
  <c r="F67" i="4"/>
  <c r="F63" i="4"/>
  <c r="F60" i="4"/>
  <c r="F56" i="4"/>
  <c r="F50" i="4"/>
  <c r="F45" i="4"/>
  <c r="F40" i="4"/>
  <c r="F35" i="4"/>
  <c r="F81" i="4" s="1"/>
  <c r="F27" i="4"/>
  <c r="F24" i="4"/>
  <c r="F21" i="4"/>
  <c r="F18" i="4"/>
  <c r="F15" i="4"/>
  <c r="F77" i="3"/>
  <c r="F73" i="3"/>
  <c r="F69" i="3"/>
  <c r="F65" i="3"/>
  <c r="F61" i="3"/>
  <c r="F57" i="3"/>
  <c r="F53" i="3"/>
  <c r="F48" i="3"/>
  <c r="F43" i="3"/>
  <c r="F37" i="3"/>
  <c r="F30" i="3"/>
  <c r="F25" i="3"/>
  <c r="F21" i="3"/>
  <c r="F17" i="3"/>
  <c r="F78" i="3" s="1"/>
  <c r="H21" i="2"/>
  <c r="F34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<sst xmlns="http://schemas.openxmlformats.org/spreadsheetml/2006/main" count="301" uniqueCount="190">
  <si>
    <t>INSTITUTIA PREFECTULUI - JUDETUL GALATI</t>
  </si>
  <si>
    <t xml:space="preserve">CAP 51 01 "AUTORITATI PUBLICE SI ACTIUNI EXTERNE" TITLUL II </t>
  </si>
  <si>
    <t>perioada:</t>
  </si>
  <si>
    <t>10.12-31.12.2020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</si>
  <si>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</si>
  <si>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</si>
  <si>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</si>
  <si>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</si>
  <si>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</si>
  <si>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</si>
  <si>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11.12.2020</t>
  </si>
  <si>
    <t>Dolexcom SRL</t>
  </si>
  <si>
    <t>furnituri de birou</t>
  </si>
  <si>
    <t>15.12.2020</t>
  </si>
  <si>
    <t>Tinmar Energy</t>
  </si>
  <si>
    <t>energie electrica</t>
  </si>
  <si>
    <t>Calorgal</t>
  </si>
  <si>
    <t>incalzit, iluminat</t>
  </si>
  <si>
    <t>24.12.2020</t>
  </si>
  <si>
    <t>10.12.2020</t>
  </si>
  <si>
    <t xml:space="preserve">Ecosal SA </t>
  </si>
  <si>
    <t>salubritate</t>
  </si>
  <si>
    <t>21.12.2020</t>
  </si>
  <si>
    <t xml:space="preserve">Apa Canal SA </t>
  </si>
  <si>
    <t>apa canal</t>
  </si>
  <si>
    <t>14.12.2020</t>
  </si>
  <si>
    <t>Centru Regional de Posta</t>
  </si>
  <si>
    <t xml:space="preserve">prestari servicii </t>
  </si>
  <si>
    <t>17.12.2020</t>
  </si>
  <si>
    <t>Crisful</t>
  </si>
  <si>
    <t>prestari servicii spalatorie</t>
  </si>
  <si>
    <t>Bavimin</t>
  </si>
  <si>
    <t>materiale si prest.serv.</t>
  </si>
  <si>
    <t>alte bunuri si servicii</t>
  </si>
  <si>
    <t>23.12.2020</t>
  </si>
  <si>
    <t>Viopint serv</t>
  </si>
  <si>
    <t>reparatii curente</t>
  </si>
  <si>
    <t>16.12.2020</t>
  </si>
  <si>
    <t>Altex</t>
  </si>
  <si>
    <t>obiecte de inventar</t>
  </si>
  <si>
    <t>18, 24.12.2020</t>
  </si>
  <si>
    <t>1195, 2674</t>
  </si>
  <si>
    <t>New Solutions Center</t>
  </si>
  <si>
    <t>Trustul de presa Dunarea de jos</t>
  </si>
  <si>
    <t>abonament Viata libera</t>
  </si>
  <si>
    <t>Arexman Construct</t>
  </si>
  <si>
    <t>materiale de protectie</t>
  </si>
  <si>
    <t>Selgros</t>
  </si>
  <si>
    <t>cheltuieli de protocol</t>
  </si>
  <si>
    <t>Psifios SRL</t>
  </si>
  <si>
    <t>prestari servicii curatenie</t>
  </si>
  <si>
    <t xml:space="preserve">Telekom </t>
  </si>
  <si>
    <t>ab.tel.fixa</t>
  </si>
  <si>
    <t>RCS&amp;RDS</t>
  </si>
  <si>
    <t>ab.televiziune cablu</t>
  </si>
  <si>
    <t>La Fantana</t>
  </si>
  <si>
    <t>abonament POU</t>
  </si>
  <si>
    <t>11, 15.12.2020</t>
  </si>
  <si>
    <t>1165, 1185</t>
  </si>
  <si>
    <t xml:space="preserve">Compania de Informatica Neamt </t>
  </si>
  <si>
    <t>abonament Lex</t>
  </si>
  <si>
    <t>10, 23.12.2020</t>
  </si>
  <si>
    <t>1166, 2665</t>
  </si>
  <si>
    <t>Passiflora</t>
  </si>
  <si>
    <t>protocol si reprezentare</t>
  </si>
  <si>
    <t xml:space="preserve">Sobis Solutions </t>
  </si>
  <si>
    <t>City Insurance</t>
  </si>
  <si>
    <t>asigurari</t>
  </si>
  <si>
    <t>TOTAL</t>
  </si>
  <si>
    <t>INSTITUTIA PREFECTULUI JUDETUL-GALATI</t>
  </si>
  <si>
    <t>CAP 61 01 " ORDINE PUBLICA SI SIGURANTA NATIONALA" TITL. 20 "BUNURI SI SERVICII"</t>
  </si>
  <si>
    <t>PERIOADA 03.12-31.12.2020</t>
  </si>
  <si>
    <t>Nr.crt</t>
  </si>
  <si>
    <t>FURNIZOR/BENEFICIAR</t>
  </si>
  <si>
    <t>2668, 1167</t>
  </si>
  <si>
    <t>Roval Prinr, Dolexcom</t>
  </si>
  <si>
    <t>furnituri, imprimate</t>
  </si>
  <si>
    <t>22.12.2020</t>
  </si>
  <si>
    <t>I.P.J. GALATI</t>
  </si>
  <si>
    <t>2669, 2670</t>
  </si>
  <si>
    <t>Dedeman</t>
  </si>
  <si>
    <t>CEC</t>
  </si>
  <si>
    <t>transport deplasare</t>
  </si>
  <si>
    <t>convorbiri telefonice</t>
  </si>
  <si>
    <t>Best achizitii</t>
  </si>
  <si>
    <t>materiale protectie</t>
  </si>
  <si>
    <t>Andan Impex</t>
  </si>
  <si>
    <t>servicii</t>
  </si>
  <si>
    <t>asigurari auto</t>
  </si>
  <si>
    <t xml:space="preserve">prestari servicii curatenie </t>
  </si>
  <si>
    <t>Centr Reg de Posta</t>
  </si>
  <si>
    <t xml:space="preserve">prestari servicii corespondenta </t>
  </si>
  <si>
    <t>INSTITUTIA PREFECTULUI-JUDETUL GALATI</t>
  </si>
  <si>
    <t xml:space="preserve">CAP 51 01 "AUTORITATI PUBLICE SI ACTIUNI EXTERNE" </t>
  </si>
  <si>
    <t>TITLUL  I  "CHELTUIELI DE PERSONAL"</t>
  </si>
  <si>
    <t>01.12.2020-31.12.2020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</si>
  <si>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</si>
  <si>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</si>
  <si>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</si>
  <si>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</si>
  <si>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</si>
  <si>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</si>
  <si>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</si>
  <si>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salarii carduri</t>
  </si>
  <si>
    <t>salarii numerar+contributii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</si>
  <si>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</si>
  <si>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</si>
  <si>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</si>
  <si>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</si>
  <si>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</si>
  <si>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</si>
  <si>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</si>
  <si>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</si>
  <si>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</si>
  <si>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</si>
  <si>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</si>
  <si>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</si>
  <si>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</si>
  <si>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</si>
  <si>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</si>
  <si>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</si>
  <si>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</si>
  <si>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</si>
  <si>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</si>
  <si>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rec casa san galati cm fnauss</t>
  </si>
  <si>
    <t>Total 10.01.30</t>
  </si>
  <si>
    <t>Subtotal 10.02.02</t>
  </si>
  <si>
    <t>10.02.02</t>
  </si>
  <si>
    <t>alimentare carduri salarii</t>
  </si>
  <si>
    <t>salarii numerar</t>
  </si>
  <si>
    <t>Total 10.02.02</t>
  </si>
  <si>
    <t>Subtotal 10.02.06</t>
  </si>
  <si>
    <t>10.02.06</t>
  </si>
  <si>
    <t>vouchere vacanta</t>
  </si>
  <si>
    <t>impozit vouchere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</si>
  <si>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</si>
  <si>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</si>
  <si>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</si>
  <si>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</si>
  <si>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</si>
  <si>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</si>
  <si>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</si>
  <si>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</si>
  <si>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</si>
  <si>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</si>
  <si>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</si>
  <si>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</si>
  <si>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</si>
  <si>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</si>
  <si>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</si>
  <si>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</si>
  <si>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</si>
  <si>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</si>
  <si>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</si>
  <si>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</si>
  <si>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</si>
  <si>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</si>
  <si>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</si>
  <si>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</si>
  <si>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</si>
  <si>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</si>
  <si>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</si>
  <si>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</si>
  <si>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</si>
  <si>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</si>
  <si>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</si>
  <si>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</si>
  <si>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</si>
  <si>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card salarii chirie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</si>
  <si>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</si>
  <si>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</si>
  <si>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</si>
  <si>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</si>
  <si>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</si>
  <si>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</si>
  <si>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</si>
  <si>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</si>
  <si>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</si>
  <si>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</si>
  <si>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</si>
  <si>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</si>
  <si>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voucher vacanta-impozit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</si>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</sst>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2" fontId="0" fillId="0" borderId="5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 wrapText="1"/>
    </xf>
    <xf numFmtId="0" fontId="0" fillId="0" borderId="6" xfId="0" applyBorder="1"/>
    <xf numFmtId="14" fontId="0" fillId="0" borderId="7" xfId="0" applyNumberFormat="1" applyBorder="1"/>
    <xf numFmtId="0" fontId="0" fillId="0" borderId="8" xfId="0" applyFill="1" applyBorder="1"/>
    <xf numFmtId="0" fontId="0" fillId="0" borderId="8" xfId="0" applyBorder="1"/>
    <xf numFmtId="0" fontId="2" fillId="0" borderId="8" xfId="0" applyFont="1" applyBorder="1" applyAlignment="1">
      <alignment horizontal="right"/>
    </xf>
    <xf numFmtId="2" fontId="2" fillId="0" borderId="9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3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2" fontId="0" fillId="0" borderId="3" xfId="0" applyNumberFormat="1" applyFont="1" applyBorder="1" applyAlignment="1">
      <alignment horizontal="left" vertical="center"/>
    </xf>
    <xf numFmtId="0" fontId="0" fillId="0" borderId="10" xfId="0" applyBorder="1"/>
    <xf numFmtId="3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2" fontId="0" fillId="0" borderId="10" xfId="1" applyNumberFormat="1" applyFont="1" applyFill="1" applyBorder="1" applyAlignment="1" applyProtection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0" fillId="0" borderId="10" xfId="0" applyFill="1" applyBorder="1" applyAlignment="1"/>
    <xf numFmtId="0" fontId="2" fillId="0" borderId="10" xfId="0" applyFont="1" applyBorder="1" applyAlignment="1">
      <alignment horizontal="right"/>
    </xf>
    <xf numFmtId="2" fontId="2" fillId="0" borderId="10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12" xfId="0" applyNumberFormat="1" applyFont="1" applyBorder="1"/>
    <xf numFmtId="14" fontId="2" fillId="0" borderId="3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left"/>
    </xf>
    <xf numFmtId="0" fontId="0" fillId="0" borderId="3" xfId="0" applyBorder="1"/>
    <xf numFmtId="166" fontId="0" fillId="0" borderId="3" xfId="0" applyNumberFormat="1" applyFont="1" applyBorder="1"/>
    <xf numFmtId="14" fontId="2" fillId="0" borderId="14" xfId="0" applyNumberFormat="1" applyFont="1" applyBorder="1"/>
    <xf numFmtId="0" fontId="0" fillId="0" borderId="14" xfId="0" applyBorder="1"/>
    <xf numFmtId="166" fontId="0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0" fillId="2" borderId="12" xfId="0" applyFont="1" applyFill="1" applyBorder="1"/>
    <xf numFmtId="0" fontId="0" fillId="2" borderId="15" xfId="0" applyFill="1" applyBorder="1"/>
    <xf numFmtId="0" fontId="0" fillId="2" borderId="12" xfId="0" applyFill="1" applyBorder="1"/>
    <xf numFmtId="166" fontId="0" fillId="2" borderId="12" xfId="0" applyNumberFormat="1" applyFont="1" applyFill="1" applyBorder="1"/>
    <xf numFmtId="0" fontId="0" fillId="0" borderId="12" xfId="0" applyBorder="1"/>
    <xf numFmtId="0" fontId="0" fillId="0" borderId="14" xfId="0" applyFont="1" applyBorder="1"/>
    <xf numFmtId="0" fontId="0" fillId="0" borderId="16" xfId="0" applyBorder="1"/>
    <xf numFmtId="0" fontId="2" fillId="0" borderId="3" xfId="0" applyFont="1" applyBorder="1"/>
    <xf numFmtId="0" fontId="2" fillId="0" borderId="14" xfId="0" applyFont="1" applyBorder="1"/>
    <xf numFmtId="0" fontId="0" fillId="0" borderId="4" xfId="0" applyFont="1" applyBorder="1"/>
    <xf numFmtId="166" fontId="0" fillId="0" borderId="4" xfId="0" applyNumberFormat="1" applyFont="1" applyBorder="1"/>
    <xf numFmtId="3" fontId="0" fillId="0" borderId="4" xfId="0" applyNumberFormat="1" applyFont="1" applyBorder="1"/>
    <xf numFmtId="0" fontId="0" fillId="0" borderId="12" xfId="0" applyFont="1" applyBorder="1"/>
    <xf numFmtId="0" fontId="0" fillId="2" borderId="17" xfId="0" applyFont="1" applyFill="1" applyBorder="1"/>
    <xf numFmtId="0" fontId="0" fillId="0" borderId="18" xfId="0" applyFont="1" applyBorder="1"/>
    <xf numFmtId="0" fontId="0" fillId="0" borderId="11" xfId="0" applyFont="1" applyBorder="1"/>
    <xf numFmtId="0" fontId="0" fillId="0" borderId="19" xfId="0" applyFont="1" applyBorder="1"/>
    <xf numFmtId="0" fontId="3" fillId="0" borderId="13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166" fontId="0" fillId="0" borderId="22" xfId="0" applyNumberFormat="1" applyFont="1" applyBorder="1"/>
    <xf numFmtId="0" fontId="0" fillId="0" borderId="10" xfId="0" applyFont="1" applyBorder="1"/>
    <xf numFmtId="166" fontId="0" fillId="0" borderId="10" xfId="0" applyNumberFormat="1" applyFont="1" applyBorder="1"/>
    <xf numFmtId="0" fontId="2" fillId="0" borderId="18" xfId="0" applyFont="1" applyBorder="1"/>
    <xf numFmtId="0" fontId="0" fillId="0" borderId="22" xfId="0" applyFont="1" applyBorder="1"/>
    <xf numFmtId="0" fontId="0" fillId="2" borderId="8" xfId="0" applyFont="1" applyFill="1" applyBorder="1"/>
    <xf numFmtId="3" fontId="0" fillId="0" borderId="12" xfId="0" applyNumberFormat="1" applyFont="1" applyBorder="1"/>
    <xf numFmtId="0" fontId="2" fillId="0" borderId="23" xfId="0" applyFont="1" applyBorder="1"/>
    <xf numFmtId="0" fontId="0" fillId="0" borderId="3" xfId="0" applyFont="1" applyBorder="1"/>
    <xf numFmtId="0" fontId="2" fillId="0" borderId="10" xfId="0" applyFont="1" applyBorder="1"/>
    <xf numFmtId="0" fontId="0" fillId="0" borderId="24" xfId="0" applyBorder="1"/>
    <xf numFmtId="0" fontId="0" fillId="0" borderId="25" xfId="0" applyBorder="1"/>
    <xf numFmtId="0" fontId="0" fillId="0" borderId="23" xfId="0" applyFont="1" applyBorder="1"/>
    <xf numFmtId="0" fontId="2" fillId="0" borderId="24" xfId="0" applyFont="1" applyBorder="1"/>
    <xf numFmtId="3" fontId="0" fillId="0" borderId="26" xfId="0" applyNumberFormat="1" applyFont="1" applyBorder="1"/>
    <xf numFmtId="0" fontId="0" fillId="2" borderId="27" xfId="0" applyFont="1" applyFill="1" applyBorder="1"/>
    <xf numFmtId="0" fontId="0" fillId="2" borderId="28" xfId="0" applyFont="1" applyFill="1" applyBorder="1"/>
    <xf numFmtId="166" fontId="0" fillId="2" borderId="28" xfId="0" applyNumberFormat="1" applyFont="1" applyFill="1" applyBorder="1"/>
    <xf numFmtId="3" fontId="0" fillId="0" borderId="29" xfId="0" applyNumberFormat="1" applyFont="1" applyBorder="1"/>
    <xf numFmtId="166" fontId="0" fillId="0" borderId="11" xfId="0" applyNumberFormat="1" applyFont="1" applyBorder="1"/>
    <xf numFmtId="3" fontId="0" fillId="0" borderId="11" xfId="0" applyNumberFormat="1" applyFont="1" applyBorder="1"/>
    <xf numFmtId="3" fontId="0" fillId="0" borderId="10" xfId="0" applyNumberFormat="1" applyFont="1" applyBorder="1"/>
    <xf numFmtId="0" fontId="0" fillId="0" borderId="26" xfId="0" applyFont="1" applyBorder="1"/>
    <xf numFmtId="166" fontId="0" fillId="0" borderId="26" xfId="0" applyNumberFormat="1" applyFont="1" applyBorder="1"/>
    <xf numFmtId="0" fontId="4" fillId="2" borderId="27" xfId="0" applyFont="1" applyFill="1" applyBorder="1"/>
    <xf numFmtId="0" fontId="4" fillId="2" borderId="30" xfId="0" applyFont="1" applyFill="1" applyBorder="1"/>
    <xf numFmtId="166" fontId="4" fillId="2" borderId="30" xfId="0" applyNumberFormat="1" applyFont="1" applyFill="1" applyBorder="1"/>
    <xf numFmtId="3" fontId="4" fillId="0" borderId="31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4" xfId="0" applyBorder="1"/>
    <xf numFmtId="0" fontId="0" fillId="0" borderId="32" xfId="0" applyFont="1" applyBorder="1"/>
    <xf numFmtId="166" fontId="0" fillId="0" borderId="32" xfId="0" applyNumberFormat="1" applyFont="1" applyBorder="1"/>
    <xf numFmtId="3" fontId="0" fillId="0" borderId="32" xfId="0" applyNumberFormat="1" applyFont="1" applyBorder="1"/>
    <xf numFmtId="167" fontId="0" fillId="0" borderId="3" xfId="0" applyNumberFormat="1" applyFont="1" applyBorder="1"/>
    <xf numFmtId="0" fontId="0" fillId="2" borderId="14" xfId="0" applyFont="1" applyFill="1" applyBorder="1"/>
    <xf numFmtId="166" fontId="0" fillId="2" borderId="14" xfId="0" applyNumberFormat="1" applyFont="1" applyFill="1" applyBorder="1"/>
    <xf numFmtId="3" fontId="0" fillId="0" borderId="14" xfId="0" applyNumberFormat="1" applyFont="1" applyBorder="1"/>
    <xf numFmtId="0" fontId="0" fillId="0" borderId="33" xfId="0" applyFont="1" applyBorder="1"/>
    <xf numFmtId="0" fontId="0" fillId="0" borderId="34" xfId="0" applyFont="1" applyBorder="1"/>
    <xf numFmtId="166" fontId="0" fillId="0" borderId="34" xfId="0" applyNumberFormat="1" applyFont="1" applyBorder="1"/>
    <xf numFmtId="0" fontId="0" fillId="0" borderId="35" xfId="0" applyFont="1" applyBorder="1"/>
    <xf numFmtId="0" fontId="2" fillId="0" borderId="36" xfId="0" applyFont="1" applyBorder="1"/>
    <xf numFmtId="0" fontId="0" fillId="0" borderId="37" xfId="0" applyBorder="1"/>
    <xf numFmtId="0" fontId="0" fillId="2" borderId="38" xfId="0" applyFont="1" applyFill="1" applyBorder="1"/>
    <xf numFmtId="0" fontId="0" fillId="2" borderId="39" xfId="0" applyFont="1" applyFill="1" applyBorder="1"/>
    <xf numFmtId="166" fontId="0" fillId="2" borderId="39" xfId="0" applyNumberFormat="1" applyFont="1" applyFill="1" applyBorder="1"/>
    <xf numFmtId="0" fontId="0" fillId="0" borderId="40" xfId="0" applyBorder="1"/>
    <xf numFmtId="0" fontId="4" fillId="0" borderId="37" xfId="0" applyFont="1" applyBorder="1"/>
    <xf numFmtId="168" fontId="0" fillId="0" borderId="0" xfId="0" applyNumberFormat="1"/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0" xfId="0" applyNumberFormat="1" applyFont="1" applyBorder="1"/>
    <xf numFmtId="1" fontId="2" fillId="0" borderId="10" xfId="0" applyNumberFormat="1" applyFont="1" applyBorder="1"/>
    <xf numFmtId="2" fontId="2" fillId="0" borderId="10" xfId="0" applyNumberFormat="1" applyFont="1" applyBorder="1"/>
    <xf numFmtId="0" fontId="0" fillId="0" borderId="0" xfId="0" applyBorder="1"/>
    <xf numFmtId="17" fontId="0" fillId="0" borderId="10" xfId="0" applyNumberFormat="1" applyFont="1" applyBorder="1"/>
    <xf numFmtId="14" fontId="2" fillId="0" borderId="4" xfId="0" applyNumberFormat="1" applyFont="1" applyBorder="1"/>
    <xf numFmtId="0" fontId="4" fillId="2" borderId="12" xfId="0" applyFont="1" applyFill="1" applyBorder="1"/>
    <xf numFmtId="0" fontId="4" fillId="2" borderId="15" xfId="0" applyFont="1" applyFill="1" applyBorder="1"/>
    <xf numFmtId="166" fontId="4" fillId="2" borderId="12" xfId="0" applyNumberFormat="1" applyFont="1" applyFill="1" applyBorder="1"/>
    <xf numFmtId="0" fontId="4" fillId="0" borderId="14" xfId="0" applyFont="1" applyBorder="1"/>
    <xf numFmtId="0" fontId="4" fillId="2" borderId="14" xfId="0" applyFont="1" applyFill="1" applyBorder="1"/>
    <xf numFmtId="0" fontId="4" fillId="2" borderId="16" xfId="0" applyFont="1" applyFill="1" applyBorder="1"/>
    <xf numFmtId="166" fontId="4" fillId="2" borderId="14" xfId="0" applyNumberFormat="1" applyFont="1" applyFill="1" applyBorder="1"/>
    <xf numFmtId="0" fontId="0" fillId="0" borderId="41" xfId="0" applyFont="1" applyBorder="1"/>
    <xf numFmtId="0" fontId="0" fillId="0" borderId="41" xfId="0" applyBorder="1"/>
    <xf numFmtId="166" fontId="0" fillId="0" borderId="41" xfId="0" applyNumberFormat="1" applyFont="1" applyBorder="1"/>
    <xf numFmtId="0" fontId="4" fillId="2" borderId="42" xfId="0" applyFont="1" applyFill="1" applyBorder="1"/>
    <xf numFmtId="166" fontId="4" fillId="2" borderId="42" xfId="0" applyNumberFormat="1" applyFont="1" applyFill="1" applyBorder="1"/>
    <xf numFmtId="0" fontId="0" fillId="0" borderId="42" xfId="0" applyBorder="1"/>
    <xf numFmtId="0" fontId="0" fillId="0" borderId="43" xfId="0" applyFont="1" applyBorder="1"/>
    <xf numFmtId="0" fontId="0" fillId="0" borderId="13" xfId="0" applyFont="1" applyBorder="1"/>
    <xf numFmtId="2" fontId="0" fillId="0" borderId="3" xfId="0" applyNumberFormat="1" applyFont="1" applyBorder="1"/>
    <xf numFmtId="0" fontId="4" fillId="0" borderId="10" xfId="0" applyFont="1" applyBorder="1"/>
    <xf numFmtId="0" fontId="4" fillId="2" borderId="10" xfId="0" applyFont="1" applyFill="1" applyBorder="1"/>
    <xf numFmtId="166" fontId="4" fillId="2" borderId="10" xfId="0" applyNumberFormat="1" applyFont="1" applyFill="1" applyBorder="1"/>
    <xf numFmtId="166" fontId="4" fillId="0" borderId="10" xfId="0" applyNumberFormat="1" applyFont="1" applyBorder="1"/>
    <xf numFmtId="0" fontId="4" fillId="0" borderId="44" xfId="0" applyFont="1" applyFill="1" applyBorder="1"/>
    <xf numFmtId="0" fontId="4" fillId="0" borderId="26" xfId="0" applyFont="1" applyBorder="1"/>
    <xf numFmtId="166" fontId="4" fillId="0" borderId="26" xfId="0" applyNumberFormat="1" applyFont="1" applyBorder="1"/>
    <xf numFmtId="0" fontId="4" fillId="0" borderId="26" xfId="0" applyFont="1" applyFill="1" applyBorder="1"/>
    <xf numFmtId="3" fontId="0" fillId="0" borderId="31" xfId="0" applyNumberFormat="1" applyFont="1" applyBorder="1"/>
    <xf numFmtId="0" fontId="4" fillId="0" borderId="11" xfId="0" applyFont="1" applyBorder="1"/>
    <xf numFmtId="166" fontId="4" fillId="0" borderId="11" xfId="0" applyNumberFormat="1" applyFont="1" applyBorder="1"/>
    <xf numFmtId="0" fontId="4" fillId="0" borderId="0" xfId="0" applyFont="1" applyBorder="1"/>
    <xf numFmtId="0" fontId="4" fillId="2" borderId="26" xfId="0" applyFont="1" applyFill="1" applyBorder="1"/>
    <xf numFmtId="166" fontId="4" fillId="2" borderId="26" xfId="0" applyNumberFormat="1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30" xfId="0" applyFont="1" applyBorder="1"/>
    <xf numFmtId="166" fontId="0" fillId="0" borderId="30" xfId="0" applyNumberFormat="1" applyFont="1" applyBorder="1"/>
    <xf numFmtId="0" fontId="0" fillId="0" borderId="0" xfId="0" applyFont="1" applyBorder="1"/>
    <xf numFmtId="2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21" sqref="J21"/>
    </sheetView>
  </sheetViews>
  <sheetFormatPr defaultRowHeight="12.75" x14ac:dyDescent="0.2"/>
  <cols>
    <col min="1" max="1" width="7.28515625" customWidth="1"/>
    <col min="2" max="2" width="12.7109375" customWidth="1"/>
    <col min="3" max="3" width="11.42578125" customWidth="1"/>
    <col min="4" max="4" width="21.28515625" customWidth="1"/>
    <col min="5" max="5" width="24.140625" customWidth="1"/>
    <col min="6" max="6" width="11.28515625" customWidth="1"/>
  </cols>
  <sheetData>
    <row r="1" spans="1:6" x14ac:dyDescent="0.2">
      <c r="A1" s="1" t="s">
        <v>0</v>
      </c>
      <c r="B1" s="1"/>
      <c r="C1" s="2"/>
      <c r="D1" s="2"/>
    </row>
    <row r="2" spans="1:6" x14ac:dyDescent="0.2">
      <c r="B2" s="2"/>
      <c r="C2" s="2"/>
      <c r="D2" s="2"/>
      <c r="E2" s="2"/>
    </row>
    <row r="3" spans="1:6" x14ac:dyDescent="0.2">
      <c r="B3" s="1" t="s">
        <v>1</v>
      </c>
      <c r="C3" s="2"/>
      <c r="D3" s="2"/>
      <c r="E3" s="2"/>
    </row>
    <row r="4" spans="1:6" x14ac:dyDescent="0.2">
      <c r="B4" s="3"/>
    </row>
    <row r="5" spans="1:6" x14ac:dyDescent="0.2">
      <c r="B5" s="3"/>
      <c r="C5" s="4" t="s">
        <v>2</v>
      </c>
      <c r="D5" s="5" t="s">
        <v>3</v>
      </c>
    </row>
    <row r="6" spans="1:6" ht="13.5" thickBot="1" x14ac:dyDescent="0.25"/>
    <row r="7" spans="1:6" ht="76.5" x14ac:dyDescent="0.2">
      <c r="A7" s="6" t="s">
        <v>4</v>
      </c>
      <c r="B7" s="7" t="s">
        <v>5</v>
      </c>
      <c r="C7" s="8" t="s">
        <v>6</v>
      </c>
      <c r="D7" s="7" t="s">
        <v>7</v>
      </c>
      <c r="E7" s="9" t="s">
        <v>8</v>
      </c>
      <c r="F7" s="7" t="s">
        <v>9</v>
      </c>
    </row>
    <row r="8" spans="1:6" x14ac:dyDescent="0.2">
      <c r="A8" s="10">
        <v>1</v>
      </c>
      <c r="B8" s="10" t="s">
        <v>10</v>
      </c>
      <c r="C8" s="11">
        <v>1160</v>
      </c>
      <c r="D8" s="10" t="s">
        <v>11</v>
      </c>
      <c r="E8" s="10" t="s">
        <v>12</v>
      </c>
      <c r="F8" s="12">
        <v>620.51</v>
      </c>
    </row>
    <row r="9" spans="1:6" x14ac:dyDescent="0.2">
      <c r="A9" s="10">
        <v>2</v>
      </c>
      <c r="B9" s="10" t="s">
        <v>13</v>
      </c>
      <c r="C9" s="11">
        <v>1184</v>
      </c>
      <c r="D9" s="10" t="s">
        <v>14</v>
      </c>
      <c r="E9" s="10" t="s">
        <v>15</v>
      </c>
      <c r="F9" s="12">
        <v>4082.68</v>
      </c>
    </row>
    <row r="10" spans="1:6" x14ac:dyDescent="0.2">
      <c r="A10" s="10">
        <v>3</v>
      </c>
      <c r="B10" s="10" t="s">
        <v>10</v>
      </c>
      <c r="C10" s="11">
        <v>1161</v>
      </c>
      <c r="D10" s="10" t="s">
        <v>16</v>
      </c>
      <c r="E10" s="10" t="s">
        <v>17</v>
      </c>
      <c r="F10" s="12">
        <v>21522.42</v>
      </c>
    </row>
    <row r="11" spans="1:6" x14ac:dyDescent="0.2">
      <c r="A11" s="10">
        <v>4</v>
      </c>
      <c r="B11" s="10" t="s">
        <v>18</v>
      </c>
      <c r="C11" s="11">
        <v>2670</v>
      </c>
      <c r="D11" s="10" t="s">
        <v>16</v>
      </c>
      <c r="E11" s="10" t="s">
        <v>17</v>
      </c>
      <c r="F11" s="12">
        <v>16998.47</v>
      </c>
    </row>
    <row r="12" spans="1:6" x14ac:dyDescent="0.2">
      <c r="A12" s="10">
        <v>5</v>
      </c>
      <c r="B12" s="10" t="s">
        <v>19</v>
      </c>
      <c r="C12" s="11">
        <v>1172</v>
      </c>
      <c r="D12" s="10" t="s">
        <v>20</v>
      </c>
      <c r="E12" s="10" t="s">
        <v>21</v>
      </c>
      <c r="F12" s="12">
        <v>350.55</v>
      </c>
    </row>
    <row r="13" spans="1:6" x14ac:dyDescent="0.2">
      <c r="A13" s="10">
        <v>6</v>
      </c>
      <c r="B13" s="10" t="s">
        <v>22</v>
      </c>
      <c r="C13" s="13">
        <v>1198</v>
      </c>
      <c r="D13" s="13" t="s">
        <v>23</v>
      </c>
      <c r="E13" s="10" t="s">
        <v>24</v>
      </c>
      <c r="F13" s="14">
        <v>2719.73</v>
      </c>
    </row>
    <row r="14" spans="1:6" ht="25.5" x14ac:dyDescent="0.2">
      <c r="A14" s="10">
        <v>7</v>
      </c>
      <c r="B14" s="10" t="s">
        <v>25</v>
      </c>
      <c r="C14" s="15">
        <v>1180</v>
      </c>
      <c r="D14" s="16" t="s">
        <v>26</v>
      </c>
      <c r="E14" s="11" t="s">
        <v>27</v>
      </c>
      <c r="F14" s="17">
        <v>531</v>
      </c>
    </row>
    <row r="15" spans="1:6" x14ac:dyDescent="0.2">
      <c r="A15" s="10">
        <v>8</v>
      </c>
      <c r="B15" s="10" t="s">
        <v>28</v>
      </c>
      <c r="C15" s="15">
        <v>1189</v>
      </c>
      <c r="D15" s="13" t="s">
        <v>29</v>
      </c>
      <c r="E15" s="11" t="s">
        <v>30</v>
      </c>
      <c r="F15" s="17">
        <v>30</v>
      </c>
    </row>
    <row r="16" spans="1:6" x14ac:dyDescent="0.2">
      <c r="A16" s="10">
        <v>9</v>
      </c>
      <c r="B16" s="10" t="s">
        <v>18</v>
      </c>
      <c r="C16" s="15">
        <v>2673</v>
      </c>
      <c r="D16" s="13" t="s">
        <v>31</v>
      </c>
      <c r="E16" s="11" t="s">
        <v>32</v>
      </c>
      <c r="F16" s="17">
        <v>550.01</v>
      </c>
    </row>
    <row r="17" spans="1:6" x14ac:dyDescent="0.2">
      <c r="A17" s="10">
        <v>10</v>
      </c>
      <c r="B17" s="10" t="s">
        <v>18</v>
      </c>
      <c r="C17" s="15">
        <v>2675</v>
      </c>
      <c r="D17" s="13" t="s">
        <v>31</v>
      </c>
      <c r="E17" s="11" t="s">
        <v>33</v>
      </c>
      <c r="F17" s="17">
        <v>2999.99</v>
      </c>
    </row>
    <row r="18" spans="1:6" x14ac:dyDescent="0.2">
      <c r="A18" s="10">
        <v>11</v>
      </c>
      <c r="B18" s="10" t="s">
        <v>34</v>
      </c>
      <c r="C18" s="15">
        <v>2662</v>
      </c>
      <c r="D18" s="13" t="s">
        <v>35</v>
      </c>
      <c r="E18" s="11" t="s">
        <v>36</v>
      </c>
      <c r="F18" s="17">
        <v>877.3</v>
      </c>
    </row>
    <row r="19" spans="1:6" x14ac:dyDescent="0.2">
      <c r="A19" s="10">
        <v>12</v>
      </c>
      <c r="B19" s="10" t="s">
        <v>37</v>
      </c>
      <c r="C19" s="15">
        <v>1187</v>
      </c>
      <c r="D19" s="13" t="s">
        <v>38</v>
      </c>
      <c r="E19" s="15" t="s">
        <v>39</v>
      </c>
      <c r="F19" s="17">
        <v>594.92999999999995</v>
      </c>
    </row>
    <row r="20" spans="1:6" x14ac:dyDescent="0.2">
      <c r="A20" s="10">
        <v>13</v>
      </c>
      <c r="B20" s="10" t="s">
        <v>40</v>
      </c>
      <c r="C20" s="15" t="s">
        <v>41</v>
      </c>
      <c r="D20" s="18" t="s">
        <v>42</v>
      </c>
      <c r="E20" s="11" t="s">
        <v>36</v>
      </c>
      <c r="F20" s="17">
        <v>2568.9899999999998</v>
      </c>
    </row>
    <row r="21" spans="1:6" x14ac:dyDescent="0.2">
      <c r="A21" s="10">
        <v>14</v>
      </c>
      <c r="B21" s="10" t="s">
        <v>34</v>
      </c>
      <c r="C21" s="15">
        <v>2663</v>
      </c>
      <c r="D21" s="18" t="s">
        <v>42</v>
      </c>
      <c r="E21" s="11" t="s">
        <v>39</v>
      </c>
      <c r="F21" s="17">
        <v>2499</v>
      </c>
    </row>
    <row r="22" spans="1:6" x14ac:dyDescent="0.2">
      <c r="A22" s="10">
        <v>15</v>
      </c>
      <c r="B22" s="10" t="s">
        <v>18</v>
      </c>
      <c r="C22" s="15">
        <v>2676</v>
      </c>
      <c r="D22" s="18" t="s">
        <v>31</v>
      </c>
      <c r="E22" s="11" t="s">
        <v>39</v>
      </c>
      <c r="F22" s="17">
        <v>1700.01</v>
      </c>
    </row>
    <row r="23" spans="1:6" ht="25.5" x14ac:dyDescent="0.2">
      <c r="A23" s="10">
        <v>16</v>
      </c>
      <c r="B23" s="10" t="s">
        <v>34</v>
      </c>
      <c r="C23" s="15">
        <v>2664</v>
      </c>
      <c r="D23" s="18" t="s">
        <v>43</v>
      </c>
      <c r="E23" s="11" t="s">
        <v>44</v>
      </c>
      <c r="F23" s="17">
        <v>982.8</v>
      </c>
    </row>
    <row r="24" spans="1:6" x14ac:dyDescent="0.2">
      <c r="A24" s="10">
        <v>17</v>
      </c>
      <c r="B24" s="10" t="s">
        <v>18</v>
      </c>
      <c r="C24" s="15">
        <v>2677</v>
      </c>
      <c r="D24" s="18" t="s">
        <v>45</v>
      </c>
      <c r="E24" s="11" t="s">
        <v>46</v>
      </c>
      <c r="F24" s="17">
        <v>1190</v>
      </c>
    </row>
    <row r="25" spans="1:6" x14ac:dyDescent="0.2">
      <c r="A25" s="10">
        <v>18</v>
      </c>
      <c r="B25" s="10" t="s">
        <v>25</v>
      </c>
      <c r="C25" s="15">
        <v>1181</v>
      </c>
      <c r="D25" s="18" t="s">
        <v>47</v>
      </c>
      <c r="E25" s="11" t="s">
        <v>48</v>
      </c>
      <c r="F25" s="17">
        <v>165.31</v>
      </c>
    </row>
    <row r="26" spans="1:6" x14ac:dyDescent="0.2">
      <c r="A26" s="10">
        <v>19</v>
      </c>
      <c r="B26" s="10" t="s">
        <v>19</v>
      </c>
      <c r="C26" s="15">
        <v>1164</v>
      </c>
      <c r="D26" s="13" t="s">
        <v>49</v>
      </c>
      <c r="E26" s="11" t="s">
        <v>50</v>
      </c>
      <c r="F26" s="17">
        <v>5813.51</v>
      </c>
    </row>
    <row r="27" spans="1:6" x14ac:dyDescent="0.2">
      <c r="A27" s="10">
        <v>20</v>
      </c>
      <c r="B27" s="10" t="s">
        <v>34</v>
      </c>
      <c r="C27" s="15">
        <v>2660</v>
      </c>
      <c r="D27" s="13" t="s">
        <v>51</v>
      </c>
      <c r="E27" s="10" t="s">
        <v>52</v>
      </c>
      <c r="F27" s="17">
        <v>50.48</v>
      </c>
    </row>
    <row r="28" spans="1:6" x14ac:dyDescent="0.2">
      <c r="A28" s="10">
        <v>21</v>
      </c>
      <c r="B28" s="10" t="s">
        <v>34</v>
      </c>
      <c r="C28" s="15">
        <v>2659</v>
      </c>
      <c r="D28" s="13" t="s">
        <v>53</v>
      </c>
      <c r="E28" s="15" t="s">
        <v>54</v>
      </c>
      <c r="F28" s="17">
        <v>56</v>
      </c>
    </row>
    <row r="29" spans="1:6" x14ac:dyDescent="0.2">
      <c r="A29" s="10">
        <v>22</v>
      </c>
      <c r="B29" s="10" t="s">
        <v>10</v>
      </c>
      <c r="C29" s="15">
        <v>1162</v>
      </c>
      <c r="D29" s="13" t="s">
        <v>55</v>
      </c>
      <c r="E29" s="15" t="s">
        <v>56</v>
      </c>
      <c r="F29" s="17">
        <v>113.05</v>
      </c>
    </row>
    <row r="30" spans="1:6" ht="25.5" x14ac:dyDescent="0.2">
      <c r="A30" s="10">
        <v>23</v>
      </c>
      <c r="B30" s="10" t="s">
        <v>57</v>
      </c>
      <c r="C30" s="15" t="s">
        <v>58</v>
      </c>
      <c r="D30" s="18" t="s">
        <v>59</v>
      </c>
      <c r="E30" s="15" t="s">
        <v>60</v>
      </c>
      <c r="F30" s="17">
        <v>266.56</v>
      </c>
    </row>
    <row r="31" spans="1:6" x14ac:dyDescent="0.2">
      <c r="A31" s="10">
        <v>24</v>
      </c>
      <c r="B31" s="10" t="s">
        <v>61</v>
      </c>
      <c r="C31" s="15" t="s">
        <v>62</v>
      </c>
      <c r="D31" s="18" t="s">
        <v>63</v>
      </c>
      <c r="E31" s="15" t="s">
        <v>64</v>
      </c>
      <c r="F31" s="17">
        <v>1500</v>
      </c>
    </row>
    <row r="32" spans="1:6" x14ac:dyDescent="0.2">
      <c r="A32" s="10">
        <v>25</v>
      </c>
      <c r="B32" s="10" t="s">
        <v>10</v>
      </c>
      <c r="C32" s="15">
        <v>1163</v>
      </c>
      <c r="D32" s="13" t="s">
        <v>65</v>
      </c>
      <c r="E32" s="15" t="s">
        <v>27</v>
      </c>
      <c r="F32" s="17">
        <v>1130.5</v>
      </c>
    </row>
    <row r="33" spans="1:6" ht="12.6" customHeight="1" x14ac:dyDescent="0.2">
      <c r="A33" s="10">
        <v>26</v>
      </c>
      <c r="B33" s="10" t="s">
        <v>34</v>
      </c>
      <c r="C33" s="15">
        <v>2666</v>
      </c>
      <c r="D33" s="10" t="s">
        <v>66</v>
      </c>
      <c r="E33" s="16" t="s">
        <v>67</v>
      </c>
      <c r="F33" s="17">
        <v>5632</v>
      </c>
    </row>
    <row r="34" spans="1:6" ht="13.5" thickBot="1" x14ac:dyDescent="0.25">
      <c r="A34" s="19"/>
      <c r="B34" s="20" t="s">
        <v>68</v>
      </c>
      <c r="C34" s="21"/>
      <c r="D34" s="22"/>
      <c r="E34" s="23"/>
      <c r="F34" s="24">
        <f>SUM(F8:F33)</f>
        <v>75545.8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1"/>
  <sheetViews>
    <sheetView topLeftCell="C1" workbookViewId="0">
      <selection activeCell="G29" sqref="G29"/>
    </sheetView>
  </sheetViews>
  <sheetFormatPr defaultRowHeight="12.75" x14ac:dyDescent="0.2"/>
  <cols>
    <col min="1" max="2" width="0" hidden="1" customWidth="1"/>
    <col min="3" max="3" width="5.42578125" customWidth="1"/>
    <col min="4" max="5" width="10.85546875" customWidth="1"/>
    <col min="6" max="6" width="20.5703125" customWidth="1"/>
    <col min="7" max="7" width="23.28515625" customWidth="1"/>
    <col min="8" max="8" width="11" customWidth="1"/>
  </cols>
  <sheetData>
    <row r="1" spans="3:8" x14ac:dyDescent="0.2">
      <c r="C1" s="3" t="s">
        <v>69</v>
      </c>
      <c r="D1" s="3"/>
    </row>
    <row r="3" spans="3:8" x14ac:dyDescent="0.2">
      <c r="D3" s="3" t="s">
        <v>70</v>
      </c>
    </row>
    <row r="4" spans="3:8" x14ac:dyDescent="0.2">
      <c r="D4" s="3"/>
    </row>
    <row r="5" spans="3:8" x14ac:dyDescent="0.2">
      <c r="D5" s="25"/>
      <c r="E5" s="26" t="s">
        <v>71</v>
      </c>
      <c r="F5" s="26"/>
      <c r="G5" s="27"/>
      <c r="H5" s="28"/>
    </row>
    <row r="6" spans="3:8" ht="13.5" thickBot="1" x14ac:dyDescent="0.25"/>
    <row r="7" spans="3:8" ht="76.5" x14ac:dyDescent="0.2">
      <c r="C7" s="7" t="s">
        <v>72</v>
      </c>
      <c r="D7" s="7" t="s">
        <v>5</v>
      </c>
      <c r="E7" s="8" t="s">
        <v>6</v>
      </c>
      <c r="F7" s="7" t="s">
        <v>73</v>
      </c>
      <c r="G7" s="9" t="s">
        <v>8</v>
      </c>
      <c r="H7" s="7" t="s">
        <v>9</v>
      </c>
    </row>
    <row r="8" spans="3:8" x14ac:dyDescent="0.2">
      <c r="C8" s="29">
        <v>1</v>
      </c>
      <c r="D8" s="30" t="s">
        <v>19</v>
      </c>
      <c r="E8" s="31" t="s">
        <v>74</v>
      </c>
      <c r="F8" s="30" t="s">
        <v>75</v>
      </c>
      <c r="G8" s="30" t="s">
        <v>76</v>
      </c>
      <c r="H8" s="30">
        <v>2446.12</v>
      </c>
    </row>
    <row r="9" spans="3:8" x14ac:dyDescent="0.2">
      <c r="C9" s="32">
        <v>2</v>
      </c>
      <c r="D9" s="30" t="s">
        <v>77</v>
      </c>
      <c r="E9" s="31">
        <v>2653</v>
      </c>
      <c r="F9" s="30" t="s">
        <v>78</v>
      </c>
      <c r="G9" s="30" t="s">
        <v>17</v>
      </c>
      <c r="H9" s="30">
        <v>746.8</v>
      </c>
    </row>
    <row r="10" spans="3:8" x14ac:dyDescent="0.2">
      <c r="C10" s="29">
        <v>3</v>
      </c>
      <c r="D10" s="33" t="s">
        <v>77</v>
      </c>
      <c r="E10" s="34">
        <v>2652</v>
      </c>
      <c r="F10" s="35" t="s">
        <v>78</v>
      </c>
      <c r="G10" s="35" t="s">
        <v>17</v>
      </c>
      <c r="H10" s="36">
        <v>8707.9</v>
      </c>
    </row>
    <row r="11" spans="3:8" x14ac:dyDescent="0.2">
      <c r="C11" s="32">
        <v>4</v>
      </c>
      <c r="D11" s="33" t="s">
        <v>34</v>
      </c>
      <c r="E11" s="34" t="s">
        <v>79</v>
      </c>
      <c r="F11" s="35" t="s">
        <v>80</v>
      </c>
      <c r="G11" s="35" t="s">
        <v>39</v>
      </c>
      <c r="H11" s="36">
        <v>7965.2</v>
      </c>
    </row>
    <row r="12" spans="3:8" x14ac:dyDescent="0.2">
      <c r="C12" s="29">
        <v>5</v>
      </c>
      <c r="D12" s="37" t="s">
        <v>34</v>
      </c>
      <c r="E12" s="38">
        <v>70</v>
      </c>
      <c r="F12" s="37" t="s">
        <v>81</v>
      </c>
      <c r="G12" s="39" t="s">
        <v>82</v>
      </c>
      <c r="H12" s="40">
        <v>616.76</v>
      </c>
    </row>
    <row r="13" spans="3:8" x14ac:dyDescent="0.2">
      <c r="C13" s="32">
        <v>6</v>
      </c>
      <c r="D13" s="35" t="s">
        <v>28</v>
      </c>
      <c r="E13" s="38">
        <v>1190</v>
      </c>
      <c r="F13" s="37" t="s">
        <v>78</v>
      </c>
      <c r="G13" s="39" t="s">
        <v>83</v>
      </c>
      <c r="H13" s="40">
        <v>20.079999999999998</v>
      </c>
    </row>
    <row r="14" spans="3:8" x14ac:dyDescent="0.2">
      <c r="C14" s="29">
        <v>7</v>
      </c>
      <c r="D14" s="35" t="s">
        <v>13</v>
      </c>
      <c r="E14" s="38">
        <v>1186</v>
      </c>
      <c r="F14" s="37" t="s">
        <v>84</v>
      </c>
      <c r="G14" s="39" t="s">
        <v>85</v>
      </c>
      <c r="H14" s="40">
        <v>270.13</v>
      </c>
    </row>
    <row r="15" spans="3:8" x14ac:dyDescent="0.2">
      <c r="C15" s="32">
        <v>8</v>
      </c>
      <c r="D15" s="41" t="s">
        <v>19</v>
      </c>
      <c r="E15" s="42">
        <v>1174</v>
      </c>
      <c r="F15" s="43" t="s">
        <v>86</v>
      </c>
      <c r="G15" s="43" t="s">
        <v>33</v>
      </c>
      <c r="H15" s="44">
        <v>535.5</v>
      </c>
    </row>
    <row r="16" spans="3:8" x14ac:dyDescent="0.2">
      <c r="C16" s="29">
        <v>9</v>
      </c>
      <c r="D16" s="41" t="s">
        <v>22</v>
      </c>
      <c r="E16" s="42">
        <v>1199</v>
      </c>
      <c r="F16" s="43" t="s">
        <v>29</v>
      </c>
      <c r="G16" s="43" t="s">
        <v>87</v>
      </c>
      <c r="H16" s="44">
        <v>60</v>
      </c>
    </row>
    <row r="17" spans="3:8" x14ac:dyDescent="0.2">
      <c r="C17" s="32">
        <v>10</v>
      </c>
      <c r="D17" s="41" t="s">
        <v>18</v>
      </c>
      <c r="E17" s="42">
        <v>2678</v>
      </c>
      <c r="F17" s="43" t="s">
        <v>45</v>
      </c>
      <c r="G17" s="43" t="s">
        <v>87</v>
      </c>
      <c r="H17" s="44">
        <v>2380</v>
      </c>
    </row>
    <row r="18" spans="3:8" x14ac:dyDescent="0.2">
      <c r="C18" s="29">
        <v>11</v>
      </c>
      <c r="D18" s="41" t="s">
        <v>34</v>
      </c>
      <c r="E18" s="42">
        <v>2671</v>
      </c>
      <c r="F18" s="43" t="s">
        <v>66</v>
      </c>
      <c r="G18" s="43" t="s">
        <v>88</v>
      </c>
      <c r="H18" s="44">
        <v>2813.7</v>
      </c>
    </row>
    <row r="19" spans="3:8" x14ac:dyDescent="0.2">
      <c r="C19" s="32">
        <v>12</v>
      </c>
      <c r="D19" s="45" t="s">
        <v>19</v>
      </c>
      <c r="E19" s="42">
        <v>1169</v>
      </c>
      <c r="F19" s="43" t="s">
        <v>49</v>
      </c>
      <c r="G19" s="43" t="s">
        <v>89</v>
      </c>
      <c r="H19" s="44">
        <v>3250.78</v>
      </c>
    </row>
    <row r="20" spans="3:8" ht="33.75" customHeight="1" x14ac:dyDescent="0.2">
      <c r="C20" s="29">
        <v>13</v>
      </c>
      <c r="D20" s="46" t="s">
        <v>25</v>
      </c>
      <c r="E20" s="47">
        <v>1128</v>
      </c>
      <c r="F20" s="43" t="s">
        <v>90</v>
      </c>
      <c r="G20" s="48" t="s">
        <v>91</v>
      </c>
      <c r="H20" s="49">
        <v>762.4</v>
      </c>
    </row>
    <row r="21" spans="3:8" x14ac:dyDescent="0.2">
      <c r="C21" s="50"/>
      <c r="D21" s="51" t="s">
        <v>68</v>
      </c>
      <c r="E21" s="52"/>
      <c r="F21" s="41"/>
      <c r="G21" s="53"/>
      <c r="H21" s="54">
        <f>SUM(H8:H20)</f>
        <v>30575.370000000003</v>
      </c>
    </row>
  </sheetData>
  <sheetProtection selectLockedCells="1" selectUnlockedCells="1"/>
  <mergeCells count="1">
    <mergeCell ref="E5:F5"/>
  </mergeCells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G29" sqref="G29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0.425781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0.425781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0.425781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0.425781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0.425781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0.425781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0.425781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0.425781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0.425781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0.425781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0.425781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0.425781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0.425781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0.425781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0.425781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0.425781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0.425781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0.425781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0.425781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0.425781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0.425781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0.425781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0.425781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0.425781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0.425781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0.425781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0.425781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0.425781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0.425781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0.425781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0.425781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0.425781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0.425781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0.425781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0.425781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0.425781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0.425781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0.425781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0.425781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0.425781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0.425781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0.425781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0.425781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0.425781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0.425781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0.425781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0.425781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0.425781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0.425781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0.425781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0.425781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0.425781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0.425781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0.425781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0.425781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0.425781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0.425781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0.425781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0.425781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0.425781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0.425781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0.425781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0.425781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3" t="s">
        <v>92</v>
      </c>
      <c r="D1" s="3"/>
      <c r="E1" s="3"/>
      <c r="F1" s="3"/>
    </row>
    <row r="3" spans="3:8" x14ac:dyDescent="0.2">
      <c r="C3" s="3" t="s">
        <v>93</v>
      </c>
      <c r="D3" s="3"/>
      <c r="E3" s="3"/>
      <c r="F3" s="3"/>
      <c r="G3" s="3"/>
    </row>
    <row r="4" spans="3:8" x14ac:dyDescent="0.2">
      <c r="C4" s="3" t="s">
        <v>94</v>
      </c>
      <c r="D4" s="3"/>
      <c r="E4" s="3"/>
      <c r="F4" s="3"/>
      <c r="H4" s="55"/>
    </row>
    <row r="5" spans="3:8" x14ac:dyDescent="0.2">
      <c r="C5" s="3"/>
      <c r="D5" s="3"/>
      <c r="E5" s="3"/>
      <c r="F5" s="3"/>
      <c r="H5" s="55"/>
    </row>
    <row r="6" spans="3:8" x14ac:dyDescent="0.2">
      <c r="C6" s="3"/>
      <c r="D6" s="56"/>
      <c r="E6" s="3"/>
      <c r="F6" s="4" t="s">
        <v>2</v>
      </c>
      <c r="G6" s="5" t="s">
        <v>95</v>
      </c>
      <c r="H6" s="55"/>
    </row>
    <row r="7" spans="3:8" x14ac:dyDescent="0.2">
      <c r="D7" s="3"/>
      <c r="E7" s="3"/>
      <c r="F7" s="3"/>
    </row>
    <row r="8" spans="3:8" x14ac:dyDescent="0.2">
      <c r="C8" s="57" t="s">
        <v>96</v>
      </c>
      <c r="D8" s="57" t="s">
        <v>97</v>
      </c>
      <c r="E8" s="57" t="s">
        <v>98</v>
      </c>
      <c r="F8" s="57" t="s">
        <v>99</v>
      </c>
      <c r="G8" s="57" t="s">
        <v>100</v>
      </c>
    </row>
    <row r="9" spans="3:8" ht="13.5" thickBot="1" x14ac:dyDescent="0.25">
      <c r="C9" s="58" t="s">
        <v>101</v>
      </c>
      <c r="D9" s="57"/>
      <c r="E9" s="57"/>
      <c r="F9" s="59">
        <v>2740520</v>
      </c>
      <c r="G9" s="57"/>
    </row>
    <row r="10" spans="3:8" x14ac:dyDescent="0.2">
      <c r="C10" s="60" t="s">
        <v>102</v>
      </c>
      <c r="D10" s="61"/>
      <c r="E10" s="62"/>
      <c r="F10" s="63"/>
    </row>
    <row r="11" spans="3:8" x14ac:dyDescent="0.2">
      <c r="C11" s="60"/>
      <c r="D11" s="64"/>
      <c r="E11" s="62"/>
      <c r="F11" s="63"/>
    </row>
    <row r="12" spans="3:8" x14ac:dyDescent="0.2">
      <c r="C12" s="60"/>
      <c r="D12" s="64">
        <v>44166</v>
      </c>
      <c r="E12" s="62">
        <v>11</v>
      </c>
      <c r="F12" s="63">
        <v>74147</v>
      </c>
      <c r="G12" s="65" t="s">
        <v>103</v>
      </c>
    </row>
    <row r="13" spans="3:8" x14ac:dyDescent="0.2">
      <c r="C13" s="60"/>
      <c r="D13" s="64">
        <v>44166</v>
      </c>
      <c r="E13" s="62">
        <v>14</v>
      </c>
      <c r="F13" s="63">
        <v>17751</v>
      </c>
      <c r="G13" s="65" t="s">
        <v>104</v>
      </c>
    </row>
    <row r="14" spans="3:8" x14ac:dyDescent="0.2">
      <c r="C14" s="60"/>
      <c r="D14" s="64">
        <v>44166</v>
      </c>
      <c r="E14" s="65">
        <v>16</v>
      </c>
      <c r="F14" s="66">
        <v>136006</v>
      </c>
      <c r="G14" s="65" t="s">
        <v>104</v>
      </c>
    </row>
    <row r="15" spans="3:8" x14ac:dyDescent="0.2">
      <c r="C15" s="67"/>
      <c r="D15" s="61"/>
      <c r="E15" s="68"/>
      <c r="F15" s="69"/>
      <c r="G15" s="65"/>
    </row>
    <row r="16" spans="3:8" x14ac:dyDescent="0.2">
      <c r="C16" s="67"/>
      <c r="D16" s="70"/>
      <c r="E16" s="68"/>
      <c r="F16" s="69"/>
      <c r="G16" s="65"/>
    </row>
    <row r="17" spans="3:7" ht="13.5" thickBot="1" x14ac:dyDescent="0.25">
      <c r="C17" s="71" t="s">
        <v>105</v>
      </c>
      <c r="D17" s="72"/>
      <c r="E17" s="73"/>
      <c r="F17" s="74">
        <f>F9+F11+F12+F13+F14</f>
        <v>2968424</v>
      </c>
      <c r="G17" s="75"/>
    </row>
    <row r="18" spans="3:7" x14ac:dyDescent="0.2">
      <c r="C18" s="76" t="s">
        <v>106</v>
      </c>
      <c r="D18" s="77"/>
      <c r="E18" s="68"/>
      <c r="F18" s="69">
        <v>345954</v>
      </c>
      <c r="G18" s="68"/>
    </row>
    <row r="19" spans="3:7" x14ac:dyDescent="0.2">
      <c r="C19" s="78" t="s">
        <v>107</v>
      </c>
      <c r="D19" s="64">
        <v>44166</v>
      </c>
      <c r="E19" s="62">
        <v>11</v>
      </c>
      <c r="F19" s="66">
        <v>71746</v>
      </c>
      <c r="G19" s="70" t="s">
        <v>108</v>
      </c>
    </row>
    <row r="20" spans="3:7" x14ac:dyDescent="0.2">
      <c r="C20" s="79"/>
      <c r="D20" s="68"/>
      <c r="E20" s="68"/>
      <c r="F20" s="69"/>
      <c r="G20" s="65"/>
    </row>
    <row r="21" spans="3:7" ht="11.45" customHeight="1" thickBot="1" x14ac:dyDescent="0.25">
      <c r="C21" s="71" t="s">
        <v>109</v>
      </c>
      <c r="D21" s="73"/>
      <c r="E21" s="73"/>
      <c r="F21" s="74">
        <f>SUM(F18:F20)</f>
        <v>417700</v>
      </c>
      <c r="G21" s="75"/>
    </row>
    <row r="22" spans="3:7" ht="12.6" customHeight="1" x14ac:dyDescent="0.2">
      <c r="C22" s="76" t="s">
        <v>110</v>
      </c>
      <c r="D22" s="80"/>
      <c r="E22" s="80"/>
      <c r="F22" s="81">
        <v>0</v>
      </c>
      <c r="G22" s="82"/>
    </row>
    <row r="23" spans="3:7" ht="15" customHeight="1" x14ac:dyDescent="0.2">
      <c r="C23" s="78" t="s">
        <v>111</v>
      </c>
      <c r="E23" s="65"/>
      <c r="F23" s="66">
        <v>0</v>
      </c>
      <c r="G23" s="65"/>
    </row>
    <row r="24" spans="3:7" ht="12.6" customHeight="1" x14ac:dyDescent="0.2">
      <c r="C24" s="79"/>
      <c r="D24" s="76"/>
      <c r="E24" s="76"/>
      <c r="F24" s="69"/>
      <c r="G24" s="68"/>
    </row>
    <row r="25" spans="3:7" ht="13.5" thickBot="1" x14ac:dyDescent="0.25">
      <c r="C25" s="83" t="s">
        <v>112</v>
      </c>
      <c r="D25" s="83"/>
      <c r="E25" s="83"/>
      <c r="F25" s="59">
        <f>SUM(F22:F24)</f>
        <v>0</v>
      </c>
      <c r="G25" s="75"/>
    </row>
    <row r="26" spans="3:7" x14ac:dyDescent="0.2">
      <c r="C26" s="76" t="s">
        <v>113</v>
      </c>
      <c r="D26" s="76"/>
      <c r="E26" s="76"/>
      <c r="F26" s="69">
        <v>9440475</v>
      </c>
      <c r="G26" s="68"/>
    </row>
    <row r="27" spans="3:7" x14ac:dyDescent="0.2">
      <c r="C27" s="79" t="s">
        <v>114</v>
      </c>
      <c r="D27" s="64">
        <v>44166</v>
      </c>
      <c r="E27" s="76">
        <v>30</v>
      </c>
      <c r="F27" s="69">
        <v>3996875</v>
      </c>
      <c r="G27" s="65"/>
    </row>
    <row r="28" spans="3:7" x14ac:dyDescent="0.2">
      <c r="C28" s="79"/>
      <c r="D28" s="61"/>
      <c r="E28" s="76"/>
      <c r="F28" s="69"/>
      <c r="G28" s="65"/>
    </row>
    <row r="29" spans="3:7" x14ac:dyDescent="0.2">
      <c r="C29" s="79"/>
      <c r="D29" s="61"/>
      <c r="E29" s="76"/>
      <c r="F29" s="69"/>
      <c r="G29" s="68"/>
    </row>
    <row r="30" spans="3:7" ht="13.5" thickBot="1" x14ac:dyDescent="0.25">
      <c r="C30" s="71" t="s">
        <v>115</v>
      </c>
      <c r="D30" s="84"/>
      <c r="E30" s="71"/>
      <c r="F30" s="74">
        <f>SUM(F26:F29)</f>
        <v>13437350</v>
      </c>
      <c r="G30" s="75"/>
    </row>
    <row r="31" spans="3:7" x14ac:dyDescent="0.2">
      <c r="C31" s="85" t="s">
        <v>116</v>
      </c>
      <c r="D31" s="86"/>
      <c r="E31" s="87"/>
      <c r="F31" s="81">
        <v>1260</v>
      </c>
      <c r="G31" s="80"/>
    </row>
    <row r="32" spans="3:7" x14ac:dyDescent="0.2">
      <c r="C32" s="85" t="s">
        <v>117</v>
      </c>
      <c r="D32" s="64"/>
      <c r="E32" s="88"/>
      <c r="F32" s="81"/>
      <c r="G32" s="65" t="s">
        <v>118</v>
      </c>
    </row>
    <row r="33" spans="3:11" x14ac:dyDescent="0.2">
      <c r="C33" s="89"/>
      <c r="D33" s="64"/>
      <c r="E33" s="90"/>
      <c r="F33" s="91"/>
      <c r="G33" s="65"/>
    </row>
    <row r="34" spans="3:11" x14ac:dyDescent="0.2">
      <c r="C34" s="92"/>
      <c r="D34" s="64"/>
      <c r="E34" s="92"/>
      <c r="F34" s="93"/>
      <c r="G34" s="65"/>
    </row>
    <row r="35" spans="3:11" x14ac:dyDescent="0.2">
      <c r="C35" s="92"/>
      <c r="D35" s="70"/>
      <c r="E35" s="92"/>
      <c r="F35" s="93"/>
      <c r="G35" s="65"/>
    </row>
    <row r="36" spans="3:11" x14ac:dyDescent="0.2">
      <c r="C36" s="94" t="s">
        <v>119</v>
      </c>
      <c r="D36" s="86"/>
      <c r="E36" s="95"/>
      <c r="F36" s="81">
        <v>0</v>
      </c>
      <c r="G36" s="65"/>
    </row>
    <row r="37" spans="3:11" ht="13.5" thickBot="1" x14ac:dyDescent="0.25">
      <c r="C37" s="73" t="s">
        <v>120</v>
      </c>
      <c r="D37" s="96"/>
      <c r="E37" s="71"/>
      <c r="F37" s="74">
        <f>SUM(F31:F36)</f>
        <v>1260</v>
      </c>
      <c r="G37" s="97"/>
    </row>
    <row r="38" spans="3:11" x14ac:dyDescent="0.2">
      <c r="C38" s="80" t="s">
        <v>121</v>
      </c>
      <c r="D38" s="80"/>
      <c r="E38" s="80"/>
      <c r="F38" s="81">
        <v>399372</v>
      </c>
      <c r="G38" s="80"/>
      <c r="K38" t="s">
        <v>122</v>
      </c>
    </row>
    <row r="39" spans="3:11" x14ac:dyDescent="0.2">
      <c r="C39" s="98" t="s">
        <v>123</v>
      </c>
      <c r="D39" s="64">
        <v>44166</v>
      </c>
      <c r="E39" s="99">
        <v>11</v>
      </c>
      <c r="F39" s="66">
        <v>33371</v>
      </c>
      <c r="G39" s="70" t="s">
        <v>108</v>
      </c>
    </row>
    <row r="40" spans="3:11" x14ac:dyDescent="0.2">
      <c r="C40" s="100"/>
      <c r="D40" s="64"/>
      <c r="E40" s="62">
        <v>0</v>
      </c>
      <c r="F40" s="69">
        <v>0</v>
      </c>
      <c r="G40" s="70" t="s">
        <v>124</v>
      </c>
    </row>
    <row r="41" spans="3:11" x14ac:dyDescent="0.2">
      <c r="C41" s="100"/>
      <c r="D41" s="61"/>
      <c r="E41" s="76"/>
      <c r="F41" s="69"/>
      <c r="G41" s="70"/>
    </row>
    <row r="42" spans="3:11" x14ac:dyDescent="0.2">
      <c r="C42" s="98"/>
      <c r="D42" s="70"/>
      <c r="E42" s="76"/>
      <c r="F42" s="69"/>
      <c r="G42" s="101"/>
    </row>
    <row r="43" spans="3:11" ht="13.5" thickBot="1" x14ac:dyDescent="0.25">
      <c r="C43" s="71" t="s">
        <v>125</v>
      </c>
      <c r="D43" s="71"/>
      <c r="E43" s="71"/>
      <c r="F43" s="74">
        <f>SUM(F38:F42)</f>
        <v>432743</v>
      </c>
      <c r="G43" s="102"/>
    </row>
    <row r="44" spans="3:11" x14ac:dyDescent="0.2">
      <c r="C44" s="80" t="s">
        <v>126</v>
      </c>
      <c r="D44" s="103"/>
      <c r="E44" s="80"/>
      <c r="F44" s="81">
        <v>393017</v>
      </c>
      <c r="G44" s="80"/>
    </row>
    <row r="45" spans="3:11" x14ac:dyDescent="0.2">
      <c r="C45" s="104" t="s">
        <v>127</v>
      </c>
      <c r="D45" s="64">
        <v>44166</v>
      </c>
      <c r="E45" s="62">
        <v>11</v>
      </c>
      <c r="F45" s="66">
        <v>32922</v>
      </c>
      <c r="G45" s="65" t="s">
        <v>128</v>
      </c>
    </row>
    <row r="46" spans="3:11" x14ac:dyDescent="0.2">
      <c r="C46" s="78"/>
      <c r="D46" s="64">
        <v>44166</v>
      </c>
      <c r="E46" s="99">
        <v>14</v>
      </c>
      <c r="F46" s="66">
        <v>1612</v>
      </c>
      <c r="G46" s="65" t="s">
        <v>129</v>
      </c>
    </row>
    <row r="47" spans="3:11" ht="13.5" thickBot="1" x14ac:dyDescent="0.25">
      <c r="C47" s="79"/>
      <c r="D47" s="61"/>
      <c r="E47" s="76"/>
      <c r="F47" s="69"/>
      <c r="G47" s="105"/>
    </row>
    <row r="48" spans="3:11" ht="13.5" thickBot="1" x14ac:dyDescent="0.25">
      <c r="C48" s="106" t="s">
        <v>130</v>
      </c>
      <c r="D48" s="107"/>
      <c r="E48" s="107"/>
      <c r="F48" s="108">
        <f>SUM(F44:F47)</f>
        <v>427551</v>
      </c>
      <c r="G48" s="109"/>
    </row>
    <row r="49" spans="3:7" x14ac:dyDescent="0.2">
      <c r="C49" s="86" t="s">
        <v>131</v>
      </c>
      <c r="D49" s="86"/>
      <c r="E49" s="86"/>
      <c r="F49" s="110">
        <v>39699</v>
      </c>
      <c r="G49" s="111"/>
    </row>
    <row r="50" spans="3:7" x14ac:dyDescent="0.2">
      <c r="C50" s="92" t="s">
        <v>132</v>
      </c>
      <c r="D50" s="64">
        <v>44166</v>
      </c>
      <c r="E50" s="62">
        <v>11</v>
      </c>
      <c r="F50" s="93">
        <v>3069</v>
      </c>
      <c r="G50" s="112" t="s">
        <v>133</v>
      </c>
    </row>
    <row r="51" spans="3:7" x14ac:dyDescent="0.2">
      <c r="C51" s="92"/>
      <c r="D51" s="64">
        <v>44166</v>
      </c>
      <c r="E51" s="92">
        <v>16</v>
      </c>
      <c r="F51" s="93">
        <v>203</v>
      </c>
      <c r="G51" s="112" t="s">
        <v>133</v>
      </c>
    </row>
    <row r="52" spans="3:7" ht="13.5" thickBot="1" x14ac:dyDescent="0.25">
      <c r="C52" s="113"/>
      <c r="D52" s="64"/>
      <c r="E52" s="113"/>
      <c r="F52" s="114"/>
      <c r="G52" s="112" t="s">
        <v>134</v>
      </c>
    </row>
    <row r="53" spans="3:7" ht="13.5" thickBot="1" x14ac:dyDescent="0.25">
      <c r="C53" s="115" t="s">
        <v>135</v>
      </c>
      <c r="D53" s="116"/>
      <c r="E53" s="116"/>
      <c r="F53" s="117">
        <f>F49+F50+F51+F52</f>
        <v>42971</v>
      </c>
      <c r="G53" s="118"/>
    </row>
    <row r="54" spans="3:7" x14ac:dyDescent="0.2">
      <c r="C54" s="86" t="s">
        <v>136</v>
      </c>
      <c r="D54" s="86"/>
      <c r="E54" s="86"/>
      <c r="F54" s="110">
        <v>211</v>
      </c>
      <c r="G54" s="86"/>
    </row>
    <row r="55" spans="3:7" x14ac:dyDescent="0.2">
      <c r="C55" s="119" t="s">
        <v>137</v>
      </c>
      <c r="D55" s="120"/>
      <c r="E55" s="80">
        <v>0</v>
      </c>
      <c r="F55" s="81">
        <v>0</v>
      </c>
      <c r="G55" s="121" t="s">
        <v>138</v>
      </c>
    </row>
    <row r="56" spans="3:7" x14ac:dyDescent="0.2">
      <c r="C56" s="78"/>
      <c r="D56" s="99"/>
      <c r="E56" s="99"/>
      <c r="F56" s="66"/>
      <c r="G56" s="65"/>
    </row>
    <row r="57" spans="3:7" ht="13.5" thickBot="1" x14ac:dyDescent="0.25">
      <c r="C57" s="71" t="s">
        <v>139</v>
      </c>
      <c r="D57" s="71"/>
      <c r="E57" s="71"/>
      <c r="F57" s="74">
        <f>SUM(F54:F56)</f>
        <v>211</v>
      </c>
      <c r="G57" s="97"/>
    </row>
    <row r="58" spans="3:7" x14ac:dyDescent="0.2">
      <c r="C58" s="80" t="s">
        <v>140</v>
      </c>
      <c r="D58" s="80"/>
      <c r="E58" s="80"/>
      <c r="F58" s="81">
        <v>7</v>
      </c>
      <c r="G58" s="82"/>
    </row>
    <row r="59" spans="3:7" x14ac:dyDescent="0.2">
      <c r="C59" s="78" t="s">
        <v>141</v>
      </c>
      <c r="D59" s="70"/>
      <c r="E59" s="99">
        <v>0</v>
      </c>
      <c r="F59" s="81">
        <v>0</v>
      </c>
      <c r="G59" s="65" t="s">
        <v>142</v>
      </c>
    </row>
    <row r="60" spans="3:7" x14ac:dyDescent="0.2">
      <c r="C60" s="78"/>
      <c r="D60" s="99"/>
      <c r="E60" s="99"/>
      <c r="F60" s="81"/>
      <c r="G60" s="65"/>
    </row>
    <row r="61" spans="3:7" ht="13.5" thickBot="1" x14ac:dyDescent="0.25">
      <c r="C61" s="71" t="s">
        <v>143</v>
      </c>
      <c r="D61" s="71"/>
      <c r="E61" s="71"/>
      <c r="F61" s="74">
        <f>SUM(F58:F60)</f>
        <v>7</v>
      </c>
      <c r="G61" s="97"/>
    </row>
    <row r="62" spans="3:7" x14ac:dyDescent="0.2">
      <c r="C62" s="122" t="s">
        <v>144</v>
      </c>
      <c r="D62" s="122"/>
      <c r="E62" s="122"/>
      <c r="F62" s="123">
        <v>70</v>
      </c>
      <c r="G62" s="124"/>
    </row>
    <row r="63" spans="3:7" x14ac:dyDescent="0.2">
      <c r="C63" s="119" t="s">
        <v>145</v>
      </c>
      <c r="D63" s="70"/>
      <c r="E63" s="99">
        <v>0</v>
      </c>
      <c r="F63" s="81">
        <v>0</v>
      </c>
      <c r="G63" s="65" t="s">
        <v>146</v>
      </c>
    </row>
    <row r="64" spans="3:7" x14ac:dyDescent="0.2">
      <c r="C64" s="119"/>
      <c r="D64" s="99"/>
      <c r="E64" s="99"/>
      <c r="F64" s="81"/>
      <c r="G64" s="65"/>
    </row>
    <row r="65" spans="3:7" ht="13.5" thickBot="1" x14ac:dyDescent="0.25">
      <c r="C65" s="71" t="s">
        <v>147</v>
      </c>
      <c r="D65" s="71"/>
      <c r="E65" s="71"/>
      <c r="F65" s="74">
        <f>SUM(F62:F64)</f>
        <v>70</v>
      </c>
      <c r="G65" s="97"/>
    </row>
    <row r="66" spans="3:7" x14ac:dyDescent="0.2">
      <c r="C66" s="80" t="s">
        <v>148</v>
      </c>
      <c r="D66" s="99"/>
      <c r="E66" s="80"/>
      <c r="F66" s="81">
        <v>2</v>
      </c>
      <c r="G66" s="82"/>
    </row>
    <row r="67" spans="3:7" x14ac:dyDescent="0.2">
      <c r="C67" s="78" t="s">
        <v>149</v>
      </c>
      <c r="D67" s="70"/>
      <c r="E67" s="99">
        <v>0</v>
      </c>
      <c r="F67" s="66">
        <v>0</v>
      </c>
      <c r="G67" s="65" t="s">
        <v>150</v>
      </c>
    </row>
    <row r="68" spans="3:7" x14ac:dyDescent="0.2">
      <c r="C68" s="78"/>
      <c r="D68" s="125"/>
      <c r="E68" s="99"/>
      <c r="F68" s="66"/>
      <c r="G68" s="65"/>
    </row>
    <row r="69" spans="3:7" ht="13.5" thickBot="1" x14ac:dyDescent="0.25">
      <c r="C69" s="126" t="s">
        <v>151</v>
      </c>
      <c r="D69" s="126"/>
      <c r="E69" s="126"/>
      <c r="F69" s="127">
        <f>SUM(F66:F68)</f>
        <v>2</v>
      </c>
      <c r="G69" s="128"/>
    </row>
    <row r="70" spans="3:7" x14ac:dyDescent="0.2">
      <c r="C70" s="129" t="s">
        <v>152</v>
      </c>
      <c r="D70" s="130"/>
      <c r="E70" s="130"/>
      <c r="F70" s="131">
        <v>11</v>
      </c>
      <c r="G70" s="132"/>
    </row>
    <row r="71" spans="3:7" x14ac:dyDescent="0.2">
      <c r="C71" s="133" t="s">
        <v>153</v>
      </c>
      <c r="D71" s="70"/>
      <c r="E71" s="92">
        <v>0</v>
      </c>
      <c r="F71" s="93">
        <v>0</v>
      </c>
      <c r="G71" s="134" t="s">
        <v>154</v>
      </c>
    </row>
    <row r="72" spans="3:7" x14ac:dyDescent="0.2">
      <c r="C72" s="133"/>
      <c r="D72" s="70"/>
      <c r="E72" s="92">
        <v>0</v>
      </c>
      <c r="F72" s="93">
        <v>0</v>
      </c>
      <c r="G72" s="134"/>
    </row>
    <row r="73" spans="3:7" ht="13.5" thickBot="1" x14ac:dyDescent="0.25">
      <c r="C73" s="135" t="s">
        <v>155</v>
      </c>
      <c r="D73" s="136"/>
      <c r="E73" s="136"/>
      <c r="F73" s="137">
        <f>SUM(F70:F72)</f>
        <v>11</v>
      </c>
      <c r="G73" s="138"/>
    </row>
    <row r="74" spans="3:7" x14ac:dyDescent="0.2">
      <c r="C74" s="129" t="s">
        <v>156</v>
      </c>
      <c r="D74" s="130"/>
      <c r="E74" s="130"/>
      <c r="F74" s="131">
        <v>78131</v>
      </c>
      <c r="G74" s="132"/>
    </row>
    <row r="75" spans="3:7" x14ac:dyDescent="0.2">
      <c r="C75" s="133" t="s">
        <v>157</v>
      </c>
      <c r="D75" s="64">
        <v>44166</v>
      </c>
      <c r="E75" s="62">
        <v>16</v>
      </c>
      <c r="F75" s="93">
        <v>7414</v>
      </c>
      <c r="G75" s="139" t="s">
        <v>158</v>
      </c>
    </row>
    <row r="76" spans="3:7" x14ac:dyDescent="0.2">
      <c r="C76" s="133"/>
      <c r="D76" s="70"/>
      <c r="E76" s="92"/>
      <c r="F76" s="93"/>
      <c r="G76" s="134"/>
    </row>
    <row r="77" spans="3:7" ht="13.5" thickBot="1" x14ac:dyDescent="0.25">
      <c r="C77" s="135" t="s">
        <v>159</v>
      </c>
      <c r="D77" s="136"/>
      <c r="E77" s="136"/>
      <c r="F77" s="137">
        <f>SUM(F74:F76)</f>
        <v>85545</v>
      </c>
      <c r="G77" s="138"/>
    </row>
    <row r="78" spans="3:7" ht="12.6" customHeight="1" x14ac:dyDescent="0.2">
      <c r="F78" s="140">
        <f>F17+F21+F43+F48+F75</f>
        <v>4253832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opLeftCell="C1" workbookViewId="0">
      <selection activeCell="G69" sqref="G69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0.57031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0.57031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0.57031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0.57031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0.57031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0.57031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0.57031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0.57031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0.57031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0.57031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0.57031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0.57031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0.57031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0.57031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0.57031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0.57031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0.57031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0.57031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0.57031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0.57031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0.57031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0.57031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0.57031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0.57031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0.57031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0.57031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0.57031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0.57031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0.57031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0.57031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0.57031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0.57031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0.57031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0.57031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0.57031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0.57031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0.57031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0.57031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0.57031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0.57031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0.57031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0.57031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0.57031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0.57031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0.57031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0.57031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0.57031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0.57031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0.57031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0.57031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0.57031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0.57031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0.57031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0.57031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0.57031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0.57031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0.57031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0.57031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0.57031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0.57031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0.57031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0.57031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0.57031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3" t="s">
        <v>160</v>
      </c>
      <c r="D1" s="3"/>
      <c r="E1" s="3"/>
      <c r="F1" s="3"/>
    </row>
    <row r="3" spans="1:256" x14ac:dyDescent="0.2">
      <c r="C3" s="3" t="s">
        <v>161</v>
      </c>
      <c r="D3" s="3"/>
      <c r="E3" s="3"/>
      <c r="F3" s="3"/>
      <c r="G3" s="3"/>
    </row>
    <row r="4" spans="1:256" x14ac:dyDescent="0.2">
      <c r="C4" s="3" t="s">
        <v>94</v>
      </c>
      <c r="D4" s="3"/>
      <c r="E4" s="3"/>
      <c r="F4" s="3"/>
      <c r="H4" s="55"/>
    </row>
    <row r="5" spans="1:256" x14ac:dyDescent="0.2">
      <c r="C5" s="3"/>
      <c r="D5" s="3"/>
      <c r="E5" s="3"/>
      <c r="F5" s="3"/>
      <c r="H5" s="55"/>
    </row>
    <row r="6" spans="1:256" x14ac:dyDescent="0.2">
      <c r="C6" s="3"/>
      <c r="D6" s="56"/>
      <c r="E6" s="3"/>
      <c r="F6" s="4" t="s">
        <v>2</v>
      </c>
      <c r="G6" s="5" t="s">
        <v>95</v>
      </c>
      <c r="H6" s="55"/>
    </row>
    <row r="7" spans="1:256" x14ac:dyDescent="0.2">
      <c r="D7" s="3"/>
      <c r="E7" s="3"/>
      <c r="F7" s="3"/>
    </row>
    <row r="8" spans="1:256" x14ac:dyDescent="0.2">
      <c r="C8" s="141" t="s">
        <v>96</v>
      </c>
      <c r="D8" s="141" t="s">
        <v>97</v>
      </c>
      <c r="E8" s="141" t="s">
        <v>98</v>
      </c>
      <c r="F8" s="141" t="s">
        <v>99</v>
      </c>
      <c r="G8" s="141" t="s">
        <v>100</v>
      </c>
    </row>
    <row r="9" spans="1:256" x14ac:dyDescent="0.2">
      <c r="C9" s="142" t="s">
        <v>101</v>
      </c>
      <c r="D9" s="141"/>
      <c r="E9" s="141"/>
      <c r="F9" s="143">
        <v>2131595</v>
      </c>
      <c r="G9" s="141"/>
    </row>
    <row r="10" spans="1:256" s="148" customFormat="1" x14ac:dyDescent="0.2">
      <c r="A10" s="144"/>
      <c r="B10" s="144"/>
      <c r="C10" s="145"/>
      <c r="D10" s="92"/>
      <c r="E10" s="146"/>
      <c r="F10" s="147"/>
      <c r="G10" s="145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x14ac:dyDescent="0.2">
      <c r="C11" s="145" t="s">
        <v>102</v>
      </c>
      <c r="D11" s="149">
        <v>44166</v>
      </c>
      <c r="E11" s="41">
        <v>11</v>
      </c>
      <c r="F11" s="93">
        <v>76786</v>
      </c>
      <c r="G11" s="41" t="s">
        <v>162</v>
      </c>
    </row>
    <row r="12" spans="1:256" x14ac:dyDescent="0.2">
      <c r="C12" s="150"/>
      <c r="D12" s="149">
        <v>44166</v>
      </c>
      <c r="E12" s="121">
        <v>14</v>
      </c>
      <c r="F12" s="81">
        <v>25467</v>
      </c>
      <c r="G12" s="121" t="s">
        <v>163</v>
      </c>
    </row>
    <row r="13" spans="1:256" x14ac:dyDescent="0.2">
      <c r="C13" s="60"/>
      <c r="D13" s="76"/>
      <c r="E13" s="65">
        <v>16</v>
      </c>
      <c r="F13" s="66">
        <v>87762</v>
      </c>
      <c r="G13" s="121" t="s">
        <v>163</v>
      </c>
    </row>
    <row r="14" spans="1:256" x14ac:dyDescent="0.2">
      <c r="C14" s="67"/>
      <c r="D14" s="76"/>
      <c r="E14" s="68">
        <v>21</v>
      </c>
      <c r="F14" s="69">
        <v>10497</v>
      </c>
      <c r="G14" s="121" t="s">
        <v>163</v>
      </c>
    </row>
    <row r="15" spans="1:256" ht="13.5" thickBot="1" x14ac:dyDescent="0.25">
      <c r="C15" s="151" t="s">
        <v>105</v>
      </c>
      <c r="D15" s="152"/>
      <c r="E15" s="151"/>
      <c r="F15" s="153">
        <f>F9+F10+F11+F12+F13+F14</f>
        <v>2332107</v>
      </c>
      <c r="G15" s="75"/>
    </row>
    <row r="16" spans="1:256" x14ac:dyDescent="0.2">
      <c r="C16" s="76" t="s">
        <v>164</v>
      </c>
      <c r="D16" s="77"/>
      <c r="E16" s="68"/>
      <c r="F16" s="69">
        <v>11039</v>
      </c>
      <c r="G16" s="68"/>
    </row>
    <row r="17" spans="3:7" x14ac:dyDescent="0.2">
      <c r="C17" s="154" t="s">
        <v>165</v>
      </c>
      <c r="D17" s="149">
        <v>44166</v>
      </c>
      <c r="E17" s="68">
        <v>11</v>
      </c>
      <c r="F17" s="69">
        <v>1008</v>
      </c>
      <c r="G17" s="65" t="s">
        <v>166</v>
      </c>
    </row>
    <row r="18" spans="3:7" x14ac:dyDescent="0.2">
      <c r="C18" s="155" t="s">
        <v>167</v>
      </c>
      <c r="D18" s="156"/>
      <c r="E18" s="155"/>
      <c r="F18" s="157">
        <f>F16+F17</f>
        <v>12047</v>
      </c>
      <c r="G18" s="68"/>
    </row>
    <row r="19" spans="3:7" x14ac:dyDescent="0.2">
      <c r="C19" s="158" t="s">
        <v>106</v>
      </c>
      <c r="D19" s="77"/>
      <c r="E19" s="159"/>
      <c r="F19" s="160">
        <v>97454</v>
      </c>
      <c r="G19" s="159"/>
    </row>
    <row r="20" spans="3:7" x14ac:dyDescent="0.2">
      <c r="C20" s="78" t="s">
        <v>107</v>
      </c>
      <c r="D20" s="149">
        <v>44166</v>
      </c>
      <c r="E20" s="65">
        <v>11</v>
      </c>
      <c r="F20" s="66">
        <v>8470</v>
      </c>
      <c r="G20" s="65" t="s">
        <v>166</v>
      </c>
    </row>
    <row r="21" spans="3:7" x14ac:dyDescent="0.2">
      <c r="C21" s="161" t="s">
        <v>109</v>
      </c>
      <c r="D21" s="161"/>
      <c r="E21" s="161"/>
      <c r="F21" s="162">
        <f>F19+F20</f>
        <v>105924</v>
      </c>
      <c r="G21" s="163"/>
    </row>
    <row r="22" spans="3:7" ht="11.45" customHeight="1" x14ac:dyDescent="0.2">
      <c r="C22" s="103" t="s">
        <v>110</v>
      </c>
      <c r="D22" s="80"/>
      <c r="E22" s="80"/>
      <c r="F22" s="81">
        <v>4439</v>
      </c>
      <c r="G22" s="82"/>
    </row>
    <row r="23" spans="3:7" ht="12.6" customHeight="1" x14ac:dyDescent="0.2">
      <c r="C23" s="78" t="s">
        <v>111</v>
      </c>
      <c r="D23" s="92"/>
      <c r="E23" s="65">
        <v>0</v>
      </c>
      <c r="F23" s="66">
        <v>0</v>
      </c>
      <c r="G23" s="65"/>
    </row>
    <row r="24" spans="3:7" ht="15" customHeight="1" thickBot="1" x14ac:dyDescent="0.25">
      <c r="C24" s="83" t="s">
        <v>112</v>
      </c>
      <c r="D24" s="83"/>
      <c r="E24" s="83"/>
      <c r="F24" s="59">
        <f>SUM(F22:F23)</f>
        <v>4439</v>
      </c>
      <c r="G24" s="75"/>
    </row>
    <row r="25" spans="3:7" ht="12.6" customHeight="1" x14ac:dyDescent="0.2">
      <c r="C25" s="76" t="s">
        <v>113</v>
      </c>
      <c r="D25" s="76"/>
      <c r="E25" s="76"/>
      <c r="F25" s="69">
        <v>0</v>
      </c>
      <c r="G25" s="68"/>
    </row>
    <row r="26" spans="3:7" x14ac:dyDescent="0.2">
      <c r="C26" s="79" t="s">
        <v>114</v>
      </c>
      <c r="D26" s="99"/>
      <c r="E26" s="76"/>
      <c r="F26" s="69">
        <v>0</v>
      </c>
      <c r="G26" s="65"/>
    </row>
    <row r="27" spans="3:7" ht="13.5" thickBot="1" x14ac:dyDescent="0.25">
      <c r="C27" s="83" t="s">
        <v>115</v>
      </c>
      <c r="D27" s="83"/>
      <c r="E27" s="83"/>
      <c r="F27" s="59">
        <f>SUM(F25:F26)</f>
        <v>0</v>
      </c>
      <c r="G27" s="75"/>
    </row>
    <row r="28" spans="3:7" x14ac:dyDescent="0.2">
      <c r="C28" s="80" t="s">
        <v>116</v>
      </c>
      <c r="D28" s="103"/>
      <c r="E28" s="80"/>
      <c r="F28" s="81"/>
      <c r="G28" s="80"/>
    </row>
    <row r="29" spans="3:7" x14ac:dyDescent="0.2">
      <c r="C29" s="104" t="s">
        <v>119</v>
      </c>
      <c r="D29" s="76">
        <v>0</v>
      </c>
      <c r="E29" s="164">
        <v>0</v>
      </c>
      <c r="F29" s="66"/>
      <c r="G29" s="65" t="s">
        <v>118</v>
      </c>
    </row>
    <row r="30" spans="3:7" ht="13.5" thickBot="1" x14ac:dyDescent="0.25">
      <c r="C30" s="73" t="s">
        <v>120</v>
      </c>
      <c r="D30" s="96"/>
      <c r="E30" s="71"/>
      <c r="F30" s="153"/>
      <c r="G30" s="97"/>
    </row>
    <row r="31" spans="3:7" x14ac:dyDescent="0.2">
      <c r="C31" s="80" t="s">
        <v>121</v>
      </c>
      <c r="D31" s="103"/>
      <c r="E31" s="80"/>
      <c r="F31" s="81">
        <v>332218</v>
      </c>
      <c r="G31" s="80"/>
    </row>
    <row r="32" spans="3:7" x14ac:dyDescent="0.2">
      <c r="C32" s="94" t="s">
        <v>123</v>
      </c>
      <c r="D32" s="149">
        <v>44166</v>
      </c>
      <c r="E32" s="165">
        <v>11</v>
      </c>
      <c r="F32" s="66">
        <v>27642</v>
      </c>
      <c r="G32" s="65" t="s">
        <v>166</v>
      </c>
    </row>
    <row r="33" spans="3:7" x14ac:dyDescent="0.2">
      <c r="C33" s="94"/>
      <c r="D33" s="149"/>
      <c r="E33" s="164"/>
      <c r="F33" s="69"/>
      <c r="G33" s="65" t="s">
        <v>168</v>
      </c>
    </row>
    <row r="34" spans="3:7" x14ac:dyDescent="0.2">
      <c r="C34" s="78"/>
      <c r="D34" s="76"/>
      <c r="E34" s="76"/>
      <c r="F34" s="69"/>
      <c r="G34" s="65"/>
    </row>
    <row r="35" spans="3:7" ht="13.5" thickBot="1" x14ac:dyDescent="0.25">
      <c r="C35" s="151" t="s">
        <v>125</v>
      </c>
      <c r="D35" s="151"/>
      <c r="E35" s="151"/>
      <c r="F35" s="153">
        <f>SUM(F31:F34)</f>
        <v>359860</v>
      </c>
      <c r="G35" s="102"/>
    </row>
    <row r="36" spans="3:7" x14ac:dyDescent="0.2">
      <c r="C36" s="80" t="s">
        <v>126</v>
      </c>
      <c r="D36" s="80"/>
      <c r="E36" s="80"/>
      <c r="F36" s="81">
        <v>434589</v>
      </c>
      <c r="G36" s="80"/>
    </row>
    <row r="37" spans="3:7" x14ac:dyDescent="0.2">
      <c r="C37" s="78" t="s">
        <v>127</v>
      </c>
      <c r="D37" s="149">
        <v>44166</v>
      </c>
      <c r="E37" s="99">
        <v>11</v>
      </c>
      <c r="F37" s="166">
        <v>30332</v>
      </c>
      <c r="G37" s="65" t="s">
        <v>169</v>
      </c>
    </row>
    <row r="38" spans="3:7" x14ac:dyDescent="0.2">
      <c r="C38" s="78"/>
      <c r="D38" s="149">
        <v>44166</v>
      </c>
      <c r="E38" s="99">
        <v>14</v>
      </c>
      <c r="F38" s="66">
        <v>7378</v>
      </c>
      <c r="G38" s="65" t="s">
        <v>170</v>
      </c>
    </row>
    <row r="39" spans="3:7" x14ac:dyDescent="0.2">
      <c r="C39" s="79"/>
      <c r="D39" s="76"/>
      <c r="E39" s="76"/>
      <c r="F39" s="69"/>
      <c r="G39" s="65"/>
    </row>
    <row r="40" spans="3:7" x14ac:dyDescent="0.2">
      <c r="C40" s="155" t="s">
        <v>130</v>
      </c>
      <c r="D40" s="155"/>
      <c r="E40" s="155"/>
      <c r="F40" s="157">
        <f>SUM(F36:F39)</f>
        <v>472299</v>
      </c>
      <c r="G40" s="128"/>
    </row>
    <row r="41" spans="3:7" x14ac:dyDescent="0.2">
      <c r="C41" s="92" t="s">
        <v>171</v>
      </c>
      <c r="D41" s="92"/>
      <c r="E41" s="92"/>
      <c r="F41" s="93">
        <v>102670</v>
      </c>
      <c r="G41" s="112"/>
    </row>
    <row r="42" spans="3:7" x14ac:dyDescent="0.2">
      <c r="C42" s="167" t="s">
        <v>172</v>
      </c>
      <c r="D42" s="149">
        <v>44166</v>
      </c>
      <c r="E42" s="92">
        <v>11</v>
      </c>
      <c r="F42" s="93">
        <v>8158</v>
      </c>
      <c r="G42" s="65" t="s">
        <v>173</v>
      </c>
    </row>
    <row r="43" spans="3:7" x14ac:dyDescent="0.2">
      <c r="C43" s="92"/>
      <c r="D43" s="149">
        <v>44166</v>
      </c>
      <c r="E43" s="92">
        <v>14</v>
      </c>
      <c r="F43" s="93">
        <v>1779</v>
      </c>
      <c r="G43" s="65" t="s">
        <v>174</v>
      </c>
    </row>
    <row r="44" spans="3:7" x14ac:dyDescent="0.2">
      <c r="C44" s="92"/>
      <c r="D44" s="76"/>
      <c r="E44" s="92"/>
      <c r="F44" s="93"/>
      <c r="G44" s="65"/>
    </row>
    <row r="45" spans="3:7" x14ac:dyDescent="0.2">
      <c r="C45" s="168" t="s">
        <v>175</v>
      </c>
      <c r="D45" s="168"/>
      <c r="E45" s="168"/>
      <c r="F45" s="169">
        <f>SUM(F41:F44)</f>
        <v>112607</v>
      </c>
      <c r="G45" s="112"/>
    </row>
    <row r="46" spans="3:7" x14ac:dyDescent="0.2">
      <c r="C46" s="167"/>
      <c r="D46" s="167"/>
      <c r="E46" s="167"/>
      <c r="F46" s="170"/>
      <c r="G46" s="112"/>
    </row>
    <row r="47" spans="3:7" x14ac:dyDescent="0.2">
      <c r="C47" s="92" t="s">
        <v>176</v>
      </c>
      <c r="D47" s="167"/>
      <c r="E47" s="167"/>
      <c r="F47" s="170">
        <v>9540.41</v>
      </c>
      <c r="G47" s="112"/>
    </row>
    <row r="48" spans="3:7" x14ac:dyDescent="0.2">
      <c r="C48" s="171" t="s">
        <v>177</v>
      </c>
      <c r="D48" s="149">
        <v>44166</v>
      </c>
      <c r="E48" s="172">
        <v>16</v>
      </c>
      <c r="F48" s="173">
        <v>1181.8</v>
      </c>
      <c r="G48" s="105" t="s">
        <v>178</v>
      </c>
    </row>
    <row r="49" spans="3:7" ht="13.5" thickBot="1" x14ac:dyDescent="0.25">
      <c r="C49" s="174"/>
      <c r="D49" s="76"/>
      <c r="E49" s="172"/>
      <c r="F49" s="173"/>
      <c r="G49" s="105"/>
    </row>
    <row r="50" spans="3:7" ht="13.5" thickBot="1" x14ac:dyDescent="0.25">
      <c r="C50" s="115" t="s">
        <v>179</v>
      </c>
      <c r="D50" s="116"/>
      <c r="E50" s="116"/>
      <c r="F50" s="117">
        <f>F47+F48+F49</f>
        <v>10722.21</v>
      </c>
      <c r="G50" s="175"/>
    </row>
    <row r="51" spans="3:7" x14ac:dyDescent="0.2">
      <c r="C51" s="92" t="s">
        <v>131</v>
      </c>
      <c r="D51" s="176"/>
      <c r="E51" s="176"/>
      <c r="F51" s="177">
        <v>36376</v>
      </c>
      <c r="G51" s="111"/>
    </row>
    <row r="52" spans="3:7" x14ac:dyDescent="0.2">
      <c r="C52" s="167" t="s">
        <v>132</v>
      </c>
      <c r="D52" s="149"/>
      <c r="E52" s="167"/>
      <c r="F52" s="170"/>
      <c r="G52" s="112"/>
    </row>
    <row r="53" spans="3:7" x14ac:dyDescent="0.2">
      <c r="C53" s="167"/>
      <c r="D53" s="149">
        <v>44166</v>
      </c>
      <c r="E53" s="167">
        <v>11</v>
      </c>
      <c r="F53" s="170">
        <v>5236</v>
      </c>
      <c r="G53" s="112" t="s">
        <v>180</v>
      </c>
    </row>
    <row r="54" spans="3:7" ht="13.5" customHeight="1" x14ac:dyDescent="0.2">
      <c r="C54" s="167"/>
      <c r="D54" s="149">
        <v>44166</v>
      </c>
      <c r="E54" s="167">
        <v>14</v>
      </c>
      <c r="F54" s="170">
        <v>1400</v>
      </c>
      <c r="G54" s="112" t="s">
        <v>180</v>
      </c>
    </row>
    <row r="55" spans="3:7" ht="13.5" customHeight="1" thickBot="1" x14ac:dyDescent="0.25">
      <c r="C55" s="178"/>
      <c r="D55" s="149">
        <v>44166</v>
      </c>
      <c r="E55" s="172">
        <v>16</v>
      </c>
      <c r="F55" s="173">
        <v>16</v>
      </c>
      <c r="G55" s="112" t="s">
        <v>181</v>
      </c>
    </row>
    <row r="56" spans="3:7" ht="13.5" thickBot="1" x14ac:dyDescent="0.25">
      <c r="C56" s="115" t="s">
        <v>135</v>
      </c>
      <c r="D56" s="179"/>
      <c r="E56" s="179"/>
      <c r="F56" s="180">
        <f>F51+F52+F53+F54+F55</f>
        <v>43028</v>
      </c>
      <c r="G56" s="105"/>
    </row>
    <row r="57" spans="3:7" ht="13.5" thickBot="1" x14ac:dyDescent="0.25">
      <c r="C57" s="181" t="s">
        <v>182</v>
      </c>
      <c r="D57" s="182"/>
      <c r="E57" s="183"/>
      <c r="F57" s="184">
        <v>6416.8</v>
      </c>
      <c r="G57" s="175"/>
    </row>
    <row r="58" spans="3:7" x14ac:dyDescent="0.2">
      <c r="C58" s="86" t="s">
        <v>183</v>
      </c>
      <c r="D58" s="149">
        <v>44166</v>
      </c>
      <c r="E58" s="86">
        <v>10</v>
      </c>
      <c r="F58" s="110">
        <v>490</v>
      </c>
      <c r="G58" s="111" t="s">
        <v>184</v>
      </c>
    </row>
    <row r="59" spans="3:7" x14ac:dyDescent="0.2">
      <c r="C59" s="185"/>
      <c r="D59" s="92"/>
      <c r="E59" s="92"/>
      <c r="F59" s="93"/>
      <c r="G59" s="111"/>
    </row>
    <row r="60" spans="3:7" ht="13.5" thickBot="1" x14ac:dyDescent="0.25">
      <c r="C60" s="151" t="s">
        <v>185</v>
      </c>
      <c r="D60" s="168"/>
      <c r="E60" s="168"/>
      <c r="F60" s="169">
        <f>F57+F58+F59</f>
        <v>6906.8</v>
      </c>
      <c r="G60" s="112"/>
    </row>
    <row r="61" spans="3:7" x14ac:dyDescent="0.2">
      <c r="C61" s="92" t="s">
        <v>136</v>
      </c>
      <c r="D61" s="92"/>
      <c r="E61" s="92"/>
      <c r="F61" s="93"/>
      <c r="G61" s="92"/>
    </row>
    <row r="62" spans="3:7" x14ac:dyDescent="0.2">
      <c r="C62" s="119" t="s">
        <v>137</v>
      </c>
      <c r="D62" s="99"/>
      <c r="E62" s="80">
        <v>0</v>
      </c>
      <c r="F62" s="81">
        <v>0</v>
      </c>
      <c r="G62" s="121" t="s">
        <v>186</v>
      </c>
    </row>
    <row r="63" spans="3:7" ht="13.5" thickBot="1" x14ac:dyDescent="0.25">
      <c r="C63" s="151" t="s">
        <v>139</v>
      </c>
      <c r="D63" s="151"/>
      <c r="E63" s="151"/>
      <c r="F63" s="153">
        <f>SUM(F61:F62)</f>
        <v>0</v>
      </c>
      <c r="G63" s="97"/>
    </row>
    <row r="64" spans="3:7" x14ac:dyDescent="0.2">
      <c r="C64" s="80" t="s">
        <v>140</v>
      </c>
      <c r="D64" s="80"/>
      <c r="E64" s="80"/>
      <c r="F64" s="81"/>
      <c r="G64" s="82"/>
    </row>
    <row r="65" spans="3:7" x14ac:dyDescent="0.2">
      <c r="C65" s="78" t="s">
        <v>141</v>
      </c>
      <c r="D65" s="99"/>
      <c r="E65" s="99"/>
      <c r="F65" s="81">
        <v>0</v>
      </c>
      <c r="G65" s="65" t="s">
        <v>187</v>
      </c>
    </row>
    <row r="66" spans="3:7" x14ac:dyDescent="0.2">
      <c r="C66" s="78"/>
      <c r="D66" s="99"/>
      <c r="E66" s="99"/>
      <c r="F66" s="81"/>
      <c r="G66" s="65"/>
    </row>
    <row r="67" spans="3:7" ht="13.5" thickBot="1" x14ac:dyDescent="0.25">
      <c r="C67" s="151" t="s">
        <v>143</v>
      </c>
      <c r="D67" s="151"/>
      <c r="E67" s="151"/>
      <c r="F67" s="153">
        <f>SUM(F64:F66)</f>
        <v>0</v>
      </c>
      <c r="G67" s="97"/>
    </row>
    <row r="68" spans="3:7" x14ac:dyDescent="0.2">
      <c r="C68" s="122" t="s">
        <v>144</v>
      </c>
      <c r="D68" s="149">
        <v>44166</v>
      </c>
      <c r="E68" s="122">
        <v>21</v>
      </c>
      <c r="F68" s="123">
        <v>98</v>
      </c>
      <c r="G68" s="124"/>
    </row>
    <row r="69" spans="3:7" x14ac:dyDescent="0.2">
      <c r="C69" s="119" t="s">
        <v>145</v>
      </c>
      <c r="D69" s="76"/>
      <c r="E69" s="99">
        <v>0</v>
      </c>
      <c r="F69" s="81"/>
      <c r="G69" s="65"/>
    </row>
    <row r="70" spans="3:7" x14ac:dyDescent="0.2">
      <c r="C70" s="119"/>
      <c r="D70" s="99"/>
      <c r="E70" s="99"/>
      <c r="F70" s="81"/>
      <c r="G70" s="65"/>
    </row>
    <row r="71" spans="3:7" ht="13.5" thickBot="1" x14ac:dyDescent="0.25">
      <c r="C71" s="151" t="s">
        <v>147</v>
      </c>
      <c r="D71" s="151"/>
      <c r="E71" s="151"/>
      <c r="F71" s="153">
        <f>SUM(F68:F70)</f>
        <v>98</v>
      </c>
      <c r="G71" s="97"/>
    </row>
    <row r="72" spans="3:7" x14ac:dyDescent="0.2">
      <c r="C72" s="80" t="s">
        <v>148</v>
      </c>
      <c r="D72" s="99"/>
      <c r="E72" s="80"/>
      <c r="F72" s="81">
        <v>0</v>
      </c>
      <c r="G72" s="82"/>
    </row>
    <row r="73" spans="3:7" x14ac:dyDescent="0.2">
      <c r="C73" s="78" t="s">
        <v>149</v>
      </c>
      <c r="D73" s="125"/>
      <c r="E73" s="99"/>
      <c r="F73" s="66">
        <v>0</v>
      </c>
      <c r="G73" s="65"/>
    </row>
    <row r="74" spans="3:7" ht="13.5" thickBot="1" x14ac:dyDescent="0.25">
      <c r="C74" s="83" t="s">
        <v>151</v>
      </c>
      <c r="D74" s="83"/>
      <c r="E74" s="83"/>
      <c r="F74" s="59">
        <f>SUM(F72:F73)</f>
        <v>0</v>
      </c>
      <c r="G74" s="97"/>
    </row>
    <row r="75" spans="3:7" x14ac:dyDescent="0.2">
      <c r="C75" s="80" t="s">
        <v>152</v>
      </c>
      <c r="D75" s="80"/>
      <c r="E75" s="80"/>
      <c r="F75" s="81"/>
      <c r="G75" s="80"/>
    </row>
    <row r="76" spans="3:7" x14ac:dyDescent="0.2">
      <c r="C76" s="119" t="s">
        <v>153</v>
      </c>
      <c r="D76" s="99"/>
      <c r="E76" s="99">
        <v>0</v>
      </c>
      <c r="F76" s="69">
        <v>0</v>
      </c>
      <c r="G76" s="65" t="s">
        <v>188</v>
      </c>
    </row>
    <row r="77" spans="3:7" ht="13.5" thickBot="1" x14ac:dyDescent="0.25">
      <c r="C77" s="151" t="s">
        <v>155</v>
      </c>
      <c r="D77" s="151"/>
      <c r="E77" s="151"/>
      <c r="F77" s="153">
        <f>SUM(F75:F76)</f>
        <v>0</v>
      </c>
      <c r="G77" s="97"/>
    </row>
    <row r="78" spans="3:7" x14ac:dyDescent="0.2">
      <c r="C78" s="80" t="s">
        <v>156</v>
      </c>
      <c r="D78" s="80"/>
      <c r="E78" s="80"/>
      <c r="F78" s="81">
        <v>57515</v>
      </c>
      <c r="G78" s="80"/>
    </row>
    <row r="79" spans="3:7" x14ac:dyDescent="0.2">
      <c r="C79" s="119" t="s">
        <v>157</v>
      </c>
      <c r="D79" s="149">
        <v>44166</v>
      </c>
      <c r="E79" s="99">
        <v>16</v>
      </c>
      <c r="F79" s="69">
        <v>5304</v>
      </c>
      <c r="G79" s="65" t="s">
        <v>189</v>
      </c>
    </row>
    <row r="80" spans="3:7" ht="13.5" thickBot="1" x14ac:dyDescent="0.25">
      <c r="C80" s="151" t="s">
        <v>159</v>
      </c>
      <c r="D80" s="151"/>
      <c r="E80" s="151"/>
      <c r="F80" s="153">
        <f>SUM(F78:F79)</f>
        <v>62819</v>
      </c>
      <c r="G80" s="97"/>
    </row>
    <row r="81" spans="6:6" x14ac:dyDescent="0.2">
      <c r="F81" s="186">
        <f>F15+F18+F21+F35+F40+F45+F50+F80</f>
        <v>3468385.21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MAT51</vt:lpstr>
      <vt:lpstr>MAT61</vt:lpstr>
      <vt:lpstr>51</vt:lpstr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2021-01-20T08:37:45Z</dcterms:created>
  <dcterms:modified xsi:type="dcterms:W3CDTF">2021-01-20T08:39:26Z</dcterms:modified>
</cp:coreProperties>
</file>