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2435" activeTab="2"/>
  </bookViews>
  <sheets>
    <sheet name="51" sheetId="2" r:id="rId1"/>
    <sheet name="61" sheetId="1" r:id="rId2"/>
    <sheet name="MAT51" sheetId="3" r:id="rId3"/>
    <sheet name="MAT61" sheetId="4" r:id="rId4"/>
  </sheets>
  <definedNames>
    <definedName name="_xlnm.Print_Area" localSheetId="3">'MAT61'!#REF!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 l="1"/>
  <c r="F34" i="3"/>
  <c r="F77" i="2"/>
  <c r="F73" i="2"/>
  <c r="F69" i="2"/>
  <c r="F65" i="2"/>
  <c r="F61" i="2"/>
  <c r="F57" i="2"/>
  <c r="F53" i="2"/>
  <c r="F48" i="2"/>
  <c r="F43" i="2"/>
  <c r="F37" i="2"/>
  <c r="F30" i="2"/>
  <c r="F25" i="2"/>
  <c r="F21" i="2"/>
  <c r="F17" i="2"/>
  <c r="F78" i="2" s="1"/>
  <c r="F15" i="1"/>
  <c r="F81" i="1" s="1"/>
  <c r="F18" i="1"/>
  <c r="F21" i="1"/>
  <c r="F24" i="1"/>
  <c r="F27" i="1"/>
  <c r="F35" i="1"/>
  <c r="F40" i="1"/>
  <c r="F45" i="1"/>
  <c r="F50" i="1"/>
  <c r="F56" i="1"/>
  <c r="F60" i="1"/>
  <c r="F63" i="1"/>
  <c r="F67" i="1"/>
  <c r="F71" i="1"/>
  <c r="F74" i="1"/>
  <c r="F77" i="1"/>
  <c r="F80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<sst xmlns="http://schemas.openxmlformats.org/spreadsheetml/2006/main" count="339" uniqueCount="182">
  <si>
    <t>Total 10.03.07</t>
  </si>
  <si>
    <t>CAM</t>
  </si>
  <si>
    <t>iulie  2020</t>
  </si>
  <si>
    <t>10.03.07</t>
  </si>
  <si>
    <t>Subtotal 10.03.07</t>
  </si>
  <si>
    <t>Total 10.03.06</t>
  </si>
  <si>
    <t>contrib. pt concedii si indemniz.</t>
  </si>
  <si>
    <t>10.03.06</t>
  </si>
  <si>
    <t>Subtotal 10.03.06</t>
  </si>
  <si>
    <t>Total 10.03.04</t>
  </si>
  <si>
    <t>10.03.04</t>
  </si>
  <si>
    <t>Subtotal 10.03.04</t>
  </si>
  <si>
    <t>Total 10.03.03</t>
  </si>
  <si>
    <t>10.03.03</t>
  </si>
  <si>
    <t>Subtotal 10.03.03</t>
  </si>
  <si>
    <t>Total 10.03.02</t>
  </si>
  <si>
    <t>contrib somaj</t>
  </si>
  <si>
    <t>10.03.02</t>
  </si>
  <si>
    <t>Subtotal 10.03.02</t>
  </si>
  <si>
    <t>Total 10.03.01</t>
  </si>
  <si>
    <t>contrib. salarii</t>
  </si>
  <si>
    <t>10.03.01</t>
  </si>
  <si>
    <t>Subtotal 10.03.01</t>
  </si>
  <si>
    <t>Total 10.02.30</t>
  </si>
  <si>
    <t>transport co</t>
  </si>
  <si>
    <t>iulie 2020</t>
  </si>
  <si>
    <t>10.02.30</t>
  </si>
  <si>
    <t>Subtotal 10.02.30</t>
  </si>
  <si>
    <t>Total 10.02.06</t>
  </si>
  <si>
    <t>voucher vacanta</t>
  </si>
  <si>
    <t>10.02.06</t>
  </si>
  <si>
    <t>Subtotal 10.02.06</t>
  </si>
  <si>
    <t>Total 10.02.05</t>
  </si>
  <si>
    <t>decontare  transport</t>
  </si>
  <si>
    <t>10.02.05</t>
  </si>
  <si>
    <t>Subtotal 10.02.05</t>
  </si>
  <si>
    <t>Total 10.02.03</t>
  </si>
  <si>
    <t>numerar echipament</t>
  </si>
  <si>
    <t>alimentare card, echipament</t>
  </si>
  <si>
    <t>10.02.03</t>
  </si>
  <si>
    <t>Subtotal 10.02.03</t>
  </si>
  <si>
    <t>Total 10.02.02</t>
  </si>
  <si>
    <t>norma hrana numerar</t>
  </si>
  <si>
    <t>norma hrana card</t>
  </si>
  <si>
    <t>10.02.02</t>
  </si>
  <si>
    <t>Subtotal 10.02.02</t>
  </si>
  <si>
    <t>Total 10.01.30</t>
  </si>
  <si>
    <t>card salarii chirie</t>
  </si>
  <si>
    <t>card salarii</t>
  </si>
  <si>
    <t>10.01.30</t>
  </si>
  <si>
    <t>Subtotal 10.01.30</t>
  </si>
  <si>
    <t>Total 10.01.13</t>
  </si>
  <si>
    <t>diurna</t>
  </si>
  <si>
    <t>10.01.13</t>
  </si>
  <si>
    <t>Subtotal 10.01.13</t>
  </si>
  <si>
    <t>Total 10.01.12</t>
  </si>
  <si>
    <t>10.01.12</t>
  </si>
  <si>
    <t>Subtotal 10.01.12</t>
  </si>
  <si>
    <t>Total 10.01.06</t>
  </si>
  <si>
    <t>10.01.06</t>
  </si>
  <si>
    <t>Subtotal 10.01.06</t>
  </si>
  <si>
    <t>Total 10.01.05</t>
  </si>
  <si>
    <t>10.01.05</t>
  </si>
  <si>
    <t>Subtotal 10.01.05</t>
  </si>
  <si>
    <t>Total 10.010.03</t>
  </si>
  <si>
    <t>10.01.03</t>
  </si>
  <si>
    <t>Subtotal 10.01.03</t>
  </si>
  <si>
    <t>Total 10.01.01</t>
  </si>
  <si>
    <t xml:space="preserve"> salarii numerar-contributie indiv BS </t>
  </si>
  <si>
    <t xml:space="preserve"> alim card salarii</t>
  </si>
  <si>
    <t>10.01.01</t>
  </si>
  <si>
    <t>Subtotal 10.01.01</t>
  </si>
  <si>
    <t>EXPLICATII</t>
  </si>
  <si>
    <t xml:space="preserve">SUMA </t>
  </si>
  <si>
    <t>Ziua</t>
  </si>
  <si>
    <t>LUNA</t>
  </si>
  <si>
    <t>Clasificatie bugetara</t>
  </si>
  <si>
    <t>01.07.2020-31.07.2020</t>
  </si>
  <si>
    <t>perioada:</t>
  </si>
  <si>
    <t>TITLUL  I  "CHELTUIELI DE PERSONAL"</t>
  </si>
  <si>
    <t xml:space="preserve">CAP 61 01 "ORDINE PUBLICA SI SIGURANTA NATIONALA" </t>
  </si>
  <si>
    <t>INSTITUTIA PREFECTULUI -JUDETUL GALATI</t>
  </si>
  <si>
    <t>INSTITUTIA PREFECTULUI-JUDETUL GALATI</t>
  </si>
  <si>
    <t xml:space="preserve">CAP 51 01 "AUTORITATI PUBLICE SI ACTIUNI EXTERNE" </t>
  </si>
  <si>
    <t>ret asig ing activ</t>
  </si>
  <si>
    <t>salarii carduri</t>
  </si>
  <si>
    <t>salarii numerar+contributii BS salarii</t>
  </si>
  <si>
    <t xml:space="preserve">alimentare card   </t>
  </si>
  <si>
    <t>10.01.13.01</t>
  </si>
  <si>
    <t xml:space="preserve"> </t>
  </si>
  <si>
    <t>recup fnauss Casa San Galati</t>
  </si>
  <si>
    <t>alimentare carduri salarii</t>
  </si>
  <si>
    <t>salarii numerar</t>
  </si>
  <si>
    <t>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</si>
  <si>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</si>
  <si>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</si>
  <si>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</si>
  <si>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</si>
  <si>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</si>
  <si>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>CAM 2.25%</t>
  </si>
  <si>
    <t>INSTITUTIA PREFECTULUI - JUDETUL GALATI</t>
  </si>
  <si>
    <t xml:space="preserve">CAP 51 01 "AUTORITATI PUBLICE SI ACTIUNI EXTERNE" TITLUL II </t>
  </si>
  <si>
    <t>27.07 -31.07.2020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</si>
  <si>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</si>
  <si>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</si>
  <si>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</si>
  <si>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</si>
  <si>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</si>
  <si>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</si>
  <si>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27.07.2020</t>
  </si>
  <si>
    <t>Dolexcom SRL</t>
  </si>
  <si>
    <t>furnituri de birou</t>
  </si>
  <si>
    <t>Roval Print</t>
  </si>
  <si>
    <t>Tinmar Energy</t>
  </si>
  <si>
    <t>energie electrica</t>
  </si>
  <si>
    <t xml:space="preserve">Ecosal SA </t>
  </si>
  <si>
    <t>salubritate</t>
  </si>
  <si>
    <t xml:space="preserve">Apa Canal SA </t>
  </si>
  <si>
    <t>apa canal</t>
  </si>
  <si>
    <t>Centru Regional de Posta</t>
  </si>
  <si>
    <t xml:space="preserve">prestari servicii </t>
  </si>
  <si>
    <t>Crisful</t>
  </si>
  <si>
    <t>prestari servicii spalatorie</t>
  </si>
  <si>
    <t>Dedeman SRL</t>
  </si>
  <si>
    <t>materiale</t>
  </si>
  <si>
    <t>Powerline</t>
  </si>
  <si>
    <t xml:space="preserve">Psifios </t>
  </si>
  <si>
    <t>prestari servicii curatenie</t>
  </si>
  <si>
    <t xml:space="preserve">Sobis Solutions </t>
  </si>
  <si>
    <t>prestari servicii</t>
  </si>
  <si>
    <t>Pramtudan SRL</t>
  </si>
  <si>
    <t>reparatii curente</t>
  </si>
  <si>
    <t>New Solutions Center</t>
  </si>
  <si>
    <t>Computech</t>
  </si>
  <si>
    <t>obiecte de inventar</t>
  </si>
  <si>
    <t>Best Achizitii</t>
  </si>
  <si>
    <t>materiale de protectie</t>
  </si>
  <si>
    <t>29.07.2020</t>
  </si>
  <si>
    <t>Selgros</t>
  </si>
  <si>
    <t>cheltuieli de protocol</t>
  </si>
  <si>
    <t>30.07.2020</t>
  </si>
  <si>
    <t>Geotopocad</t>
  </si>
  <si>
    <t>31.07.2020</t>
  </si>
  <si>
    <t>Psifios SRL</t>
  </si>
  <si>
    <t xml:space="preserve">Telekom </t>
  </si>
  <si>
    <t>ab.tel.fixa</t>
  </si>
  <si>
    <t>RCS&amp;RDS</t>
  </si>
  <si>
    <t>ab.televiziune cablu</t>
  </si>
  <si>
    <t>La Fantana</t>
  </si>
  <si>
    <t>abonament POU</t>
  </si>
  <si>
    <t xml:space="preserve">Compania de Informatica Neamt </t>
  </si>
  <si>
    <t>abonament Lex</t>
  </si>
  <si>
    <t xml:space="preserve">Apan </t>
  </si>
  <si>
    <t>materiale cu caracter functional</t>
  </si>
  <si>
    <t>Orange SA</t>
  </si>
  <si>
    <t>conv.tel.mobil</t>
  </si>
  <si>
    <t>cec</t>
  </si>
  <si>
    <t>transport deplasari</t>
  </si>
  <si>
    <t>TOTAL</t>
  </si>
  <si>
    <t>INSTITUTIA PREFECTULUI JUDETUL-GALATI</t>
  </si>
  <si>
    <t>CAP 61 01 " ORDINE PUBLICA SI SIGURANTA NATIONALA" TITL. 20 "BUNURI SI SERVICII"</t>
  </si>
  <si>
    <t>PERIOADA 27.07-31.07.2020</t>
  </si>
  <si>
    <t>Nr.crt</t>
  </si>
  <si>
    <t>Tipohav SRL</t>
  </si>
  <si>
    <t>Bio Hygiene</t>
  </si>
  <si>
    <t>materiale de curatenie</t>
  </si>
  <si>
    <t>Psifios</t>
  </si>
  <si>
    <t xml:space="preserve">prestari servicii curatenie </t>
  </si>
  <si>
    <t>I.P.J. GALATI</t>
  </si>
  <si>
    <t>incalzit, iluminat</t>
  </si>
  <si>
    <t>apa canal salubritate</t>
  </si>
  <si>
    <t>convorbiri telefonice</t>
  </si>
  <si>
    <t>ab.telef.fixa</t>
  </si>
  <si>
    <t>Autoplus SRL</t>
  </si>
  <si>
    <t>Andan Impex</t>
  </si>
  <si>
    <t>alte bunuri si servicii</t>
  </si>
  <si>
    <t>Renegat Instal</t>
  </si>
  <si>
    <t>SC Best Achizitii</t>
  </si>
  <si>
    <t xml:space="preserve">materiale de protectie </t>
  </si>
  <si>
    <t>Security Pec</t>
  </si>
  <si>
    <t>prestari servicii monitorizare</t>
  </si>
  <si>
    <t xml:space="preserve">prestari servicii corespondenta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</si>
</sst>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"/>
    <numFmt numFmtId="165" formatCode="dd/mm/yy"/>
    <numFmt numFmtId="166" formatCode="d\ mmm\ 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193">
    <xf numFmtId="0" fontId="0" fillId="0" borderId="0" xfId="0"/>
    <xf numFmtId="2" fontId="0" fillId="0" borderId="0" xfId="0" applyNumberFormat="1"/>
    <xf numFmtId="3" fontId="0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0" fillId="0" borderId="2" xfId="0" applyBorder="1"/>
    <xf numFmtId="164" fontId="0" fillId="0" borderId="3" xfId="0" applyNumberFormat="1" applyFont="1" applyBorder="1"/>
    <xf numFmtId="0" fontId="0" fillId="0" borderId="2" xfId="0" applyFont="1" applyBorder="1"/>
    <xf numFmtId="0" fontId="0" fillId="0" borderId="4" xfId="0" applyFont="1" applyBorder="1"/>
    <xf numFmtId="0" fontId="3" fillId="0" borderId="5" xfId="0" applyFont="1" applyBorder="1"/>
    <xf numFmtId="0" fontId="0" fillId="0" borderId="5" xfId="0" applyFont="1" applyBorder="1"/>
    <xf numFmtId="164" fontId="0" fillId="0" borderId="5" xfId="0" applyNumberFormat="1" applyFont="1" applyBorder="1"/>
    <xf numFmtId="164" fontId="0" fillId="0" borderId="1" xfId="0" applyNumberFormat="1" applyFont="1" applyBorder="1"/>
    <xf numFmtId="0" fontId="0" fillId="0" borderId="1" xfId="0" applyFont="1" applyBorder="1"/>
    <xf numFmtId="164" fontId="0" fillId="0" borderId="2" xfId="0" applyNumberFormat="1" applyFont="1" applyBorder="1"/>
    <xf numFmtId="165" fontId="0" fillId="0" borderId="2" xfId="0" applyNumberFormat="1" applyFont="1" applyBorder="1"/>
    <xf numFmtId="0" fontId="3" fillId="0" borderId="2" xfId="0" applyFont="1" applyBorder="1"/>
    <xf numFmtId="3" fontId="0" fillId="0" borderId="5" xfId="0" applyNumberFormat="1" applyFont="1" applyBorder="1"/>
    <xf numFmtId="0" fontId="0" fillId="0" borderId="3" xfId="0" applyFont="1" applyBorder="1"/>
    <xf numFmtId="3" fontId="0" fillId="0" borderId="6" xfId="0" applyNumberFormat="1" applyFont="1" applyBorder="1"/>
    <xf numFmtId="164" fontId="0" fillId="0" borderId="6" xfId="0" applyNumberFormat="1" applyFont="1" applyBorder="1"/>
    <xf numFmtId="0" fontId="0" fillId="0" borderId="6" xfId="0" applyFont="1" applyBorder="1"/>
    <xf numFmtId="0" fontId="0" fillId="0" borderId="5" xfId="0" applyBorder="1"/>
    <xf numFmtId="164" fontId="0" fillId="0" borderId="4" xfId="0" applyNumberFormat="1" applyFont="1" applyBorder="1"/>
    <xf numFmtId="3" fontId="0" fillId="0" borderId="4" xfId="0" applyNumberFormat="1" applyFont="1" applyBorder="1"/>
    <xf numFmtId="164" fontId="2" fillId="2" borderId="4" xfId="0" applyNumberFormat="1" applyFont="1" applyFill="1" applyBorder="1"/>
    <xf numFmtId="0" fontId="2" fillId="2" borderId="4" xfId="0" applyFont="1" applyFill="1" applyBorder="1"/>
    <xf numFmtId="3" fontId="0" fillId="0" borderId="7" xfId="0" applyNumberFormat="1" applyFont="1" applyBorder="1"/>
    <xf numFmtId="0" fontId="0" fillId="0" borderId="0" xfId="0" applyFont="1" applyBorder="1"/>
    <xf numFmtId="164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64" fontId="0" fillId="0" borderId="9" xfId="0" applyNumberFormat="1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3" fontId="0" fillId="0" borderId="12" xfId="0" applyNumberFormat="1" applyFont="1" applyBorder="1"/>
    <xf numFmtId="164" fontId="2" fillId="2" borderId="12" xfId="0" applyNumberFormat="1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164" fontId="2" fillId="0" borderId="12" xfId="0" applyNumberFormat="1" applyFont="1" applyBorder="1"/>
    <xf numFmtId="0" fontId="2" fillId="0" borderId="12" xfId="0" applyFont="1" applyBorder="1"/>
    <xf numFmtId="0" fontId="2" fillId="0" borderId="0" xfId="0" applyFont="1" applyBorder="1"/>
    <xf numFmtId="164" fontId="2" fillId="0" borderId="4" xfId="0" applyNumberFormat="1" applyFont="1" applyBorder="1"/>
    <xf numFmtId="0" fontId="2" fillId="0" borderId="4" xfId="0" applyFont="1" applyBorder="1"/>
    <xf numFmtId="164" fontId="2" fillId="0" borderId="7" xfId="0" applyNumberFormat="1" applyFont="1" applyBorder="1"/>
    <xf numFmtId="0" fontId="2" fillId="0" borderId="7" xfId="0" applyFont="1" applyBorder="1"/>
    <xf numFmtId="164" fontId="2" fillId="2" borderId="9" xfId="0" applyNumberFormat="1" applyFont="1" applyFill="1" applyBorder="1"/>
    <xf numFmtId="0" fontId="2" fillId="2" borderId="9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3" fontId="0" fillId="0" borderId="3" xfId="0" applyNumberFormat="1" applyFont="1" applyBorder="1"/>
    <xf numFmtId="164" fontId="2" fillId="2" borderId="3" xfId="0" applyNumberFormat="1" applyFont="1" applyFill="1" applyBorder="1"/>
    <xf numFmtId="0" fontId="2" fillId="2" borderId="3" xfId="0" applyFont="1" applyFill="1" applyBorder="1"/>
    <xf numFmtId="0" fontId="3" fillId="0" borderId="3" xfId="0" applyFont="1" applyBorder="1"/>
    <xf numFmtId="2" fontId="0" fillId="0" borderId="2" xfId="0" applyNumberFormat="1" applyFont="1" applyBorder="1"/>
    <xf numFmtId="0" fontId="0" fillId="0" borderId="14" xfId="0" applyBorder="1"/>
    <xf numFmtId="0" fontId="0" fillId="0" borderId="15" xfId="0" applyFont="1" applyBorder="1"/>
    <xf numFmtId="0" fontId="3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2" borderId="1" xfId="0" applyFont="1" applyFill="1" applyBorder="1"/>
    <xf numFmtId="0" fontId="0" fillId="2" borderId="19" xfId="0" applyFont="1" applyFill="1" applyBorder="1"/>
    <xf numFmtId="0" fontId="0" fillId="2" borderId="1" xfId="0" applyFill="1" applyBorder="1"/>
    <xf numFmtId="0" fontId="3" fillId="0" borderId="20" xfId="0" applyFont="1" applyBorder="1"/>
    <xf numFmtId="0" fontId="0" fillId="0" borderId="1" xfId="0" applyBorder="1"/>
    <xf numFmtId="0" fontId="0" fillId="0" borderId="3" xfId="0" applyBorder="1"/>
    <xf numFmtId="0" fontId="0" fillId="0" borderId="21" xfId="0" applyBorder="1"/>
    <xf numFmtId="164" fontId="2" fillId="2" borderId="21" xfId="0" applyNumberFormat="1" applyFont="1" applyFill="1" applyBorder="1"/>
    <xf numFmtId="0" fontId="2" fillId="2" borderId="21" xfId="0" applyFont="1" applyFill="1" applyBorder="1"/>
    <xf numFmtId="0" fontId="0" fillId="0" borderId="22" xfId="0" applyBorder="1"/>
    <xf numFmtId="164" fontId="0" fillId="0" borderId="22" xfId="0" applyNumberFormat="1" applyFont="1" applyBorder="1"/>
    <xf numFmtId="0" fontId="0" fillId="0" borderId="23" xfId="0" applyBorder="1"/>
    <xf numFmtId="0" fontId="0" fillId="0" borderId="22" xfId="0" applyFont="1" applyBorder="1"/>
    <xf numFmtId="0" fontId="2" fillId="2" borderId="23" xfId="0" applyFont="1" applyFill="1" applyBorder="1"/>
    <xf numFmtId="0" fontId="2" fillId="0" borderId="3" xfId="0" applyFont="1" applyBorder="1"/>
    <xf numFmtId="0" fontId="2" fillId="2" borderId="24" xfId="0" applyFont="1" applyFill="1" applyBorder="1"/>
    <xf numFmtId="14" fontId="3" fillId="0" borderId="3" xfId="0" applyNumberFormat="1" applyFont="1" applyBorder="1"/>
    <xf numFmtId="14" fontId="3" fillId="0" borderId="2" xfId="0" applyNumberFormat="1" applyFont="1" applyBorder="1"/>
    <xf numFmtId="14" fontId="3" fillId="0" borderId="5" xfId="0" applyNumberFormat="1" applyFont="1" applyBorder="1"/>
    <xf numFmtId="0" fontId="0" fillId="0" borderId="4" xfId="0" applyBorder="1"/>
    <xf numFmtId="14" fontId="3" fillId="0" borderId="4" xfId="0" applyNumberFormat="1" applyFont="1" applyBorder="1"/>
    <xf numFmtId="0" fontId="0" fillId="0" borderId="0" xfId="0" applyBorder="1"/>
    <xf numFmtId="14" fontId="3" fillId="0" borderId="0" xfId="0" applyNumberFormat="1" applyFont="1" applyBorder="1"/>
    <xf numFmtId="2" fontId="3" fillId="0" borderId="4" xfId="0" applyNumberFormat="1" applyFont="1" applyBorder="1"/>
    <xf numFmtId="1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2" borderId="24" xfId="0" applyFill="1" applyBorder="1"/>
    <xf numFmtId="164" fontId="0" fillId="2" borderId="1" xfId="0" applyNumberFormat="1" applyFont="1" applyFill="1" applyBorder="1"/>
    <xf numFmtId="0" fontId="0" fillId="2" borderId="25" xfId="0" applyFont="1" applyFill="1" applyBorder="1"/>
    <xf numFmtId="0" fontId="0" fillId="0" borderId="16" xfId="0" applyFont="1" applyBorder="1"/>
    <xf numFmtId="0" fontId="0" fillId="0" borderId="26" xfId="0" applyFont="1" applyBorder="1"/>
    <xf numFmtId="0" fontId="6" fillId="0" borderId="17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4" fontId="0" fillId="0" borderId="29" xfId="0" applyNumberFormat="1" applyFont="1" applyBorder="1"/>
    <xf numFmtId="0" fontId="0" fillId="0" borderId="29" xfId="0" applyFont="1" applyBorder="1"/>
    <xf numFmtId="0" fontId="3" fillId="0" borderId="18" xfId="0" applyFont="1" applyBorder="1"/>
    <xf numFmtId="0" fontId="3" fillId="0" borderId="4" xfId="0" applyFont="1" applyBorder="1"/>
    <xf numFmtId="0" fontId="0" fillId="0" borderId="20" xfId="0" applyBorder="1"/>
    <xf numFmtId="0" fontId="0" fillId="2" borderId="11" xfId="0" applyFont="1" applyFill="1" applyBorder="1"/>
    <xf numFmtId="0" fontId="0" fillId="2" borderId="10" xfId="0" applyFont="1" applyFill="1" applyBorder="1"/>
    <xf numFmtId="164" fontId="0" fillId="2" borderId="10" xfId="0" applyNumberFormat="1" applyFont="1" applyFill="1" applyBorder="1"/>
    <xf numFmtId="3" fontId="0" fillId="0" borderId="30" xfId="0" applyNumberFormat="1" applyFont="1" applyBorder="1"/>
    <xf numFmtId="0" fontId="0" fillId="0" borderId="12" xfId="0" applyFont="1" applyBorder="1"/>
    <xf numFmtId="164" fontId="0" fillId="0" borderId="12" xfId="0" applyNumberFormat="1" applyFont="1" applyBorder="1"/>
    <xf numFmtId="3" fontId="2" fillId="0" borderId="8" xfId="0" applyNumberFormat="1" applyFont="1" applyBorder="1"/>
    <xf numFmtId="0" fontId="6" fillId="0" borderId="5" xfId="0" applyFont="1" applyBorder="1" applyAlignment="1">
      <alignment horizontal="left"/>
    </xf>
    <xf numFmtId="0" fontId="0" fillId="2" borderId="3" xfId="0" applyFont="1" applyFill="1" applyBorder="1"/>
    <xf numFmtId="164" fontId="0" fillId="2" borderId="3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4" fontId="0" fillId="0" borderId="32" xfId="0" applyNumberFormat="1" applyFont="1" applyBorder="1"/>
    <xf numFmtId="0" fontId="0" fillId="0" borderId="33" xfId="0" applyFont="1" applyBorder="1"/>
    <xf numFmtId="0" fontId="3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4" fontId="0" fillId="2" borderId="37" xfId="0" applyNumberFormat="1" applyFont="1" applyFill="1" applyBorder="1"/>
    <xf numFmtId="0" fontId="0" fillId="0" borderId="38" xfId="0" applyBorder="1"/>
    <xf numFmtId="0" fontId="2" fillId="0" borderId="35" xfId="0" applyFont="1" applyBorder="1"/>
    <xf numFmtId="167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2" fontId="0" fillId="0" borderId="41" xfId="1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2" xfId="1" applyNumberFormat="1" applyFont="1" applyFill="1" applyBorder="1" applyAlignment="1" applyProtection="1">
      <alignment horizontal="right"/>
    </xf>
    <xf numFmtId="0" fontId="0" fillId="0" borderId="5" xfId="0" applyBorder="1" applyAlignment="1">
      <alignment horizontal="center" wrapText="1"/>
    </xf>
    <xf numFmtId="14" fontId="0" fillId="0" borderId="2" xfId="0" applyNumberFormat="1" applyFont="1" applyBorder="1" applyAlignment="1">
      <alignment horizontal="center"/>
    </xf>
    <xf numFmtId="0" fontId="0" fillId="0" borderId="42" xfId="0" applyBorder="1"/>
    <xf numFmtId="14" fontId="0" fillId="0" borderId="43" xfId="0" applyNumberFormat="1" applyBorder="1"/>
    <xf numFmtId="0" fontId="0" fillId="0" borderId="19" xfId="0" applyFill="1" applyBorder="1"/>
    <xf numFmtId="0" fontId="0" fillId="0" borderId="19" xfId="0" applyBorder="1"/>
    <xf numFmtId="0" fontId="3" fillId="0" borderId="19" xfId="0" applyFont="1" applyBorder="1" applyAlignment="1">
      <alignment horizontal="right"/>
    </xf>
    <xf numFmtId="2" fontId="3" fillId="0" borderId="44" xfId="1" applyNumberFormat="1" applyFont="1" applyFill="1" applyBorder="1" applyAlignment="1" applyProtection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horizontal="left"/>
    </xf>
    <xf numFmtId="3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45" xfId="0" applyBorder="1"/>
    <xf numFmtId="3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Border="1"/>
    <xf numFmtId="3" fontId="0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14" fontId="0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 wrapText="1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/>
    </xf>
    <xf numFmtId="14" fontId="0" fillId="0" borderId="4" xfId="0" applyNumberFormat="1" applyBorder="1"/>
    <xf numFmtId="0" fontId="0" fillId="0" borderId="4" xfId="0" applyFill="1" applyBorder="1" applyAlignment="1"/>
    <xf numFmtId="0" fontId="3" fillId="0" borderId="4" xfId="0" applyFont="1" applyBorder="1" applyAlignment="1">
      <alignment horizontal="right"/>
    </xf>
    <xf numFmtId="2" fontId="3" fillId="0" borderId="4" xfId="1" applyNumberFormat="1" applyFont="1" applyFill="1" applyBorder="1" applyAlignment="1" applyProtection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8"/>
  <sheetViews>
    <sheetView topLeftCell="C1" workbookViewId="0">
      <selection activeCell="G51" sqref="G51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89" t="s">
        <v>82</v>
      </c>
      <c r="D1" s="89"/>
      <c r="E1" s="89"/>
      <c r="F1" s="89"/>
    </row>
    <row r="3" spans="3:8" x14ac:dyDescent="0.2">
      <c r="C3" s="89" t="s">
        <v>83</v>
      </c>
      <c r="D3" s="89"/>
      <c r="E3" s="89"/>
      <c r="F3" s="89"/>
      <c r="G3" s="89"/>
    </row>
    <row r="4" spans="3:8" x14ac:dyDescent="0.2">
      <c r="C4" s="89" t="s">
        <v>79</v>
      </c>
      <c r="D4" s="89"/>
      <c r="E4" s="89"/>
      <c r="F4" s="89"/>
      <c r="H4" s="90"/>
    </row>
    <row r="5" spans="3:8" x14ac:dyDescent="0.2">
      <c r="C5" s="89"/>
      <c r="D5" s="89"/>
      <c r="E5" s="89"/>
      <c r="F5" s="89"/>
      <c r="H5" s="90"/>
    </row>
    <row r="6" spans="3:8" x14ac:dyDescent="0.2">
      <c r="C6" s="89"/>
      <c r="D6" s="93"/>
      <c r="E6" s="89"/>
      <c r="F6" s="92" t="s">
        <v>78</v>
      </c>
      <c r="G6" s="91" t="s">
        <v>77</v>
      </c>
      <c r="H6" s="90"/>
    </row>
    <row r="7" spans="3:8" x14ac:dyDescent="0.2">
      <c r="D7" s="89"/>
      <c r="E7" s="89"/>
      <c r="F7" s="89"/>
    </row>
    <row r="8" spans="3:8" x14ac:dyDescent="0.2">
      <c r="C8" s="94" t="s">
        <v>76</v>
      </c>
      <c r="D8" s="94" t="s">
        <v>75</v>
      </c>
      <c r="E8" s="94" t="s">
        <v>74</v>
      </c>
      <c r="F8" s="94" t="s">
        <v>73</v>
      </c>
      <c r="G8" s="94" t="s">
        <v>72</v>
      </c>
    </row>
    <row r="9" spans="3:8" ht="13.5" thickBot="1" x14ac:dyDescent="0.25">
      <c r="C9" s="95" t="s">
        <v>71</v>
      </c>
      <c r="D9" s="94"/>
      <c r="E9" s="94"/>
      <c r="F9" s="12">
        <v>1505657</v>
      </c>
      <c r="G9" s="94"/>
    </row>
    <row r="10" spans="3:8" x14ac:dyDescent="0.2">
      <c r="C10" s="78" t="s">
        <v>70</v>
      </c>
      <c r="D10" s="96"/>
      <c r="E10" s="97"/>
      <c r="F10" s="98"/>
    </row>
    <row r="11" spans="3:8" x14ac:dyDescent="0.2">
      <c r="C11" s="78"/>
      <c r="D11" s="96" t="s">
        <v>25</v>
      </c>
      <c r="E11" s="97">
        <v>2</v>
      </c>
      <c r="F11" s="98">
        <v>220</v>
      </c>
      <c r="G11" t="s">
        <v>84</v>
      </c>
    </row>
    <row r="12" spans="3:8" x14ac:dyDescent="0.2">
      <c r="C12" s="78"/>
      <c r="D12" s="96" t="s">
        <v>25</v>
      </c>
      <c r="E12" s="97">
        <v>13</v>
      </c>
      <c r="F12" s="98">
        <v>110798</v>
      </c>
      <c r="G12" s="5" t="s">
        <v>85</v>
      </c>
    </row>
    <row r="13" spans="3:8" x14ac:dyDescent="0.2">
      <c r="C13" s="78"/>
      <c r="D13" s="96" t="s">
        <v>25</v>
      </c>
      <c r="E13" s="97">
        <v>14</v>
      </c>
      <c r="F13" s="98">
        <v>138769</v>
      </c>
      <c r="G13" s="5" t="s">
        <v>86</v>
      </c>
    </row>
    <row r="14" spans="3:8" x14ac:dyDescent="0.2">
      <c r="C14" s="78"/>
      <c r="D14" s="96" t="s">
        <v>25</v>
      </c>
      <c r="E14" s="5">
        <v>23</v>
      </c>
      <c r="F14" s="14">
        <v>-110</v>
      </c>
      <c r="G14" s="5"/>
    </row>
    <row r="15" spans="3:8" x14ac:dyDescent="0.2">
      <c r="C15" s="77"/>
      <c r="D15" s="96"/>
      <c r="E15" s="66"/>
      <c r="F15" s="6"/>
      <c r="G15" s="5"/>
    </row>
    <row r="16" spans="3:8" x14ac:dyDescent="0.2">
      <c r="C16" s="77"/>
      <c r="D16" s="99"/>
      <c r="E16" s="66"/>
      <c r="F16" s="6"/>
      <c r="G16" s="5"/>
    </row>
    <row r="17" spans="3:7" ht="13.5" thickBot="1" x14ac:dyDescent="0.25">
      <c r="C17" s="61" t="s">
        <v>67</v>
      </c>
      <c r="D17" s="100"/>
      <c r="E17" s="63"/>
      <c r="F17" s="101">
        <f>F9+F11+F12+F13+F14</f>
        <v>1755334</v>
      </c>
      <c r="G17" s="65"/>
    </row>
    <row r="18" spans="3:7" x14ac:dyDescent="0.2">
      <c r="C18" s="18" t="s">
        <v>63</v>
      </c>
      <c r="D18" s="72"/>
      <c r="E18" s="66"/>
      <c r="F18" s="6">
        <v>100998</v>
      </c>
      <c r="G18" s="66"/>
    </row>
    <row r="19" spans="3:7" x14ac:dyDescent="0.2">
      <c r="C19" s="16" t="s">
        <v>62</v>
      </c>
      <c r="D19" s="96" t="s">
        <v>25</v>
      </c>
      <c r="E19" s="97">
        <v>13</v>
      </c>
      <c r="F19" s="14">
        <v>16514</v>
      </c>
      <c r="G19" s="99" t="s">
        <v>87</v>
      </c>
    </row>
    <row r="20" spans="3:7" x14ac:dyDescent="0.2">
      <c r="C20" s="54"/>
      <c r="D20" s="66"/>
      <c r="E20" s="66"/>
      <c r="F20" s="6"/>
      <c r="G20" s="5"/>
    </row>
    <row r="21" spans="3:7" ht="11.45" customHeight="1" thickBot="1" x14ac:dyDescent="0.25">
      <c r="C21" s="61" t="s">
        <v>61</v>
      </c>
      <c r="D21" s="63"/>
      <c r="E21" s="63"/>
      <c r="F21" s="101">
        <f>SUM(F18:F20)</f>
        <v>117512</v>
      </c>
      <c r="G21" s="65"/>
    </row>
    <row r="22" spans="3:7" ht="12.6" customHeight="1" x14ac:dyDescent="0.2">
      <c r="C22" s="18" t="s">
        <v>60</v>
      </c>
      <c r="D22" s="10"/>
      <c r="E22" s="10"/>
      <c r="F22" s="11">
        <v>0</v>
      </c>
      <c r="G22" s="17"/>
    </row>
    <row r="23" spans="3:7" ht="15" customHeight="1" x14ac:dyDescent="0.2">
      <c r="C23" s="16" t="s">
        <v>59</v>
      </c>
      <c r="E23" s="5"/>
      <c r="F23" s="14">
        <v>0</v>
      </c>
      <c r="G23" s="5"/>
    </row>
    <row r="24" spans="3:7" ht="12.6" customHeight="1" x14ac:dyDescent="0.2">
      <c r="C24" s="54"/>
      <c r="D24" s="18"/>
      <c r="E24" s="18"/>
      <c r="F24" s="6"/>
      <c r="G24" s="66"/>
    </row>
    <row r="25" spans="3:7" ht="13.5" thickBot="1" x14ac:dyDescent="0.25">
      <c r="C25" s="13" t="s">
        <v>58</v>
      </c>
      <c r="D25" s="13"/>
      <c r="E25" s="13"/>
      <c r="F25" s="12">
        <f>SUM(F22:F24)</f>
        <v>0</v>
      </c>
      <c r="G25" s="65"/>
    </row>
    <row r="26" spans="3:7" x14ac:dyDescent="0.2">
      <c r="C26" s="18" t="s">
        <v>57</v>
      </c>
      <c r="D26" s="18"/>
      <c r="E26" s="18"/>
      <c r="F26" s="6"/>
      <c r="G26" s="66"/>
    </row>
    <row r="27" spans="3:7" x14ac:dyDescent="0.2">
      <c r="C27" s="54" t="s">
        <v>56</v>
      </c>
      <c r="D27" s="96"/>
      <c r="E27" s="18"/>
      <c r="F27" s="6"/>
      <c r="G27" s="5"/>
    </row>
    <row r="28" spans="3:7" x14ac:dyDescent="0.2">
      <c r="C28" s="54"/>
      <c r="D28" s="96"/>
      <c r="E28" s="18"/>
      <c r="F28" s="6"/>
      <c r="G28" s="5"/>
    </row>
    <row r="29" spans="3:7" x14ac:dyDescent="0.2">
      <c r="C29" s="54"/>
      <c r="D29" s="96"/>
      <c r="E29" s="18"/>
      <c r="F29" s="6"/>
      <c r="G29" s="66"/>
    </row>
    <row r="30" spans="3:7" ht="13.5" thickBot="1" x14ac:dyDescent="0.25">
      <c r="C30" s="61" t="s">
        <v>55</v>
      </c>
      <c r="D30" s="102"/>
      <c r="E30" s="61"/>
      <c r="F30" s="101">
        <f>SUM(F26:F29)</f>
        <v>0</v>
      </c>
      <c r="G30" s="65"/>
    </row>
    <row r="31" spans="3:7" x14ac:dyDescent="0.2">
      <c r="C31" s="103" t="s">
        <v>54</v>
      </c>
      <c r="D31" s="30"/>
      <c r="E31" s="104"/>
      <c r="F31" s="11">
        <v>620</v>
      </c>
      <c r="G31" s="10"/>
    </row>
    <row r="32" spans="3:7" x14ac:dyDescent="0.2">
      <c r="C32" s="103" t="s">
        <v>88</v>
      </c>
      <c r="D32" s="96"/>
      <c r="E32" s="105">
        <v>4</v>
      </c>
      <c r="F32" s="11">
        <v>0</v>
      </c>
      <c r="G32" s="5" t="s">
        <v>52</v>
      </c>
    </row>
    <row r="33" spans="3:11" x14ac:dyDescent="0.2">
      <c r="C33" s="106"/>
      <c r="D33" s="96"/>
      <c r="E33" s="107"/>
      <c r="F33" s="108"/>
      <c r="G33" s="5"/>
    </row>
    <row r="34" spans="3:11" x14ac:dyDescent="0.2">
      <c r="C34" s="8"/>
      <c r="D34" s="96"/>
      <c r="E34" s="8"/>
      <c r="F34" s="23"/>
      <c r="G34" s="5"/>
    </row>
    <row r="35" spans="3:11" x14ac:dyDescent="0.2">
      <c r="C35" s="8"/>
      <c r="D35" s="99"/>
      <c r="E35" s="8"/>
      <c r="F35" s="23"/>
      <c r="G35" s="5"/>
    </row>
    <row r="36" spans="3:11" x14ac:dyDescent="0.2">
      <c r="C36" s="58" t="s">
        <v>53</v>
      </c>
      <c r="D36" s="30"/>
      <c r="E36" s="109"/>
      <c r="F36" s="11">
        <v>0</v>
      </c>
      <c r="G36" s="5"/>
    </row>
    <row r="37" spans="3:11" ht="13.5" thickBot="1" x14ac:dyDescent="0.25">
      <c r="C37" s="63" t="s">
        <v>51</v>
      </c>
      <c r="D37" s="62"/>
      <c r="E37" s="61"/>
      <c r="F37" s="101">
        <f>SUM(F31:F36)</f>
        <v>620</v>
      </c>
      <c r="G37" s="2"/>
    </row>
    <row r="38" spans="3:11" x14ac:dyDescent="0.2">
      <c r="C38" s="10" t="s">
        <v>50</v>
      </c>
      <c r="D38" s="10"/>
      <c r="E38" s="10"/>
      <c r="F38" s="11">
        <v>190362</v>
      </c>
      <c r="G38" s="10"/>
      <c r="K38" t="s">
        <v>89</v>
      </c>
    </row>
    <row r="39" spans="3:11" x14ac:dyDescent="0.2">
      <c r="C39" s="110" t="s">
        <v>49</v>
      </c>
      <c r="D39" s="96" t="s">
        <v>25</v>
      </c>
      <c r="E39" s="7">
        <v>13</v>
      </c>
      <c r="F39" s="14">
        <v>38342</v>
      </c>
      <c r="G39" s="99" t="s">
        <v>87</v>
      </c>
    </row>
    <row r="40" spans="3:11" x14ac:dyDescent="0.2">
      <c r="C40" s="111"/>
      <c r="D40" s="96" t="s">
        <v>25</v>
      </c>
      <c r="E40" s="97">
        <v>22</v>
      </c>
      <c r="F40" s="6">
        <v>-1989</v>
      </c>
      <c r="G40" s="99" t="s">
        <v>90</v>
      </c>
    </row>
    <row r="41" spans="3:11" x14ac:dyDescent="0.2">
      <c r="C41" s="111"/>
      <c r="D41" s="96"/>
      <c r="E41" s="18"/>
      <c r="F41" s="6"/>
      <c r="G41" s="99"/>
    </row>
    <row r="42" spans="3:11" x14ac:dyDescent="0.2">
      <c r="C42" s="110"/>
      <c r="D42" s="99"/>
      <c r="E42" s="18"/>
      <c r="F42" s="6"/>
      <c r="G42" s="112"/>
    </row>
    <row r="43" spans="3:11" ht="13.5" thickBot="1" x14ac:dyDescent="0.25">
      <c r="C43" s="61" t="s">
        <v>46</v>
      </c>
      <c r="D43" s="61"/>
      <c r="E43" s="61"/>
      <c r="F43" s="101">
        <f>SUM(F38:F42)</f>
        <v>226715</v>
      </c>
      <c r="G43" s="56"/>
    </row>
    <row r="44" spans="3:11" x14ac:dyDescent="0.2">
      <c r="C44" s="10" t="s">
        <v>45</v>
      </c>
      <c r="D44" s="60"/>
      <c r="E44" s="10"/>
      <c r="F44" s="11">
        <v>213436</v>
      </c>
      <c r="G44" s="10"/>
    </row>
    <row r="45" spans="3:11" x14ac:dyDescent="0.2">
      <c r="C45" s="64" t="s">
        <v>44</v>
      </c>
      <c r="D45" s="96" t="s">
        <v>25</v>
      </c>
      <c r="E45" s="97">
        <v>13</v>
      </c>
      <c r="F45" s="14">
        <v>35402</v>
      </c>
      <c r="G45" s="5" t="s">
        <v>91</v>
      </c>
    </row>
    <row r="46" spans="3:11" x14ac:dyDescent="0.2">
      <c r="C46" s="16"/>
      <c r="D46" s="96" t="s">
        <v>25</v>
      </c>
      <c r="E46" s="7">
        <v>14</v>
      </c>
      <c r="F46" s="14">
        <v>2418</v>
      </c>
      <c r="G46" s="5" t="s">
        <v>92</v>
      </c>
    </row>
    <row r="47" spans="3:11" ht="13.5" thickBot="1" x14ac:dyDescent="0.25">
      <c r="C47" s="54"/>
      <c r="D47" s="96"/>
      <c r="E47" s="18"/>
      <c r="F47" s="6"/>
      <c r="G47" s="36"/>
    </row>
    <row r="48" spans="3:11" ht="13.5" thickBot="1" x14ac:dyDescent="0.25">
      <c r="C48" s="113" t="s">
        <v>41</v>
      </c>
      <c r="D48" s="114"/>
      <c r="E48" s="114"/>
      <c r="F48" s="115">
        <f>SUM(F44:F47)</f>
        <v>251256</v>
      </c>
      <c r="G48" s="116"/>
    </row>
    <row r="49" spans="3:7" x14ac:dyDescent="0.2">
      <c r="C49" s="30" t="s">
        <v>31</v>
      </c>
      <c r="D49" s="30"/>
      <c r="E49" s="30"/>
      <c r="F49" s="29">
        <v>4956</v>
      </c>
      <c r="G49" s="27"/>
    </row>
    <row r="50" spans="3:7" x14ac:dyDescent="0.2">
      <c r="C50" s="8" t="s">
        <v>30</v>
      </c>
      <c r="D50" s="96" t="s">
        <v>25</v>
      </c>
      <c r="E50" s="97">
        <v>2</v>
      </c>
      <c r="F50" s="23">
        <v>1194</v>
      </c>
      <c r="G50" s="24" t="s">
        <v>93</v>
      </c>
    </row>
    <row r="51" spans="3:7" x14ac:dyDescent="0.2">
      <c r="C51" s="8"/>
      <c r="D51" s="96" t="s">
        <v>25</v>
      </c>
      <c r="E51" s="8">
        <v>13</v>
      </c>
      <c r="F51" s="23">
        <v>1536</v>
      </c>
      <c r="G51" s="24" t="s">
        <v>93</v>
      </c>
    </row>
    <row r="52" spans="3:7" ht="13.5" thickBot="1" x14ac:dyDescent="0.25">
      <c r="C52" s="117"/>
      <c r="D52" s="96" t="s">
        <v>25</v>
      </c>
      <c r="E52" s="117">
        <v>31</v>
      </c>
      <c r="F52" s="118">
        <v>11236</v>
      </c>
      <c r="G52" s="24" t="s">
        <v>93</v>
      </c>
    </row>
    <row r="53" spans="3:7" ht="13.5" thickBot="1" x14ac:dyDescent="0.25">
      <c r="C53" s="39" t="s">
        <v>28</v>
      </c>
      <c r="D53" s="48"/>
      <c r="E53" s="48"/>
      <c r="F53" s="47">
        <f>F49+F50+F51+F52</f>
        <v>18922</v>
      </c>
      <c r="G53" s="119"/>
    </row>
    <row r="54" spans="3:7" x14ac:dyDescent="0.2">
      <c r="C54" s="30" t="s">
        <v>22</v>
      </c>
      <c r="D54" s="30"/>
      <c r="E54" s="30"/>
      <c r="F54" s="29">
        <v>0</v>
      </c>
      <c r="G54" s="30"/>
    </row>
    <row r="55" spans="3:7" x14ac:dyDescent="0.2">
      <c r="C55" s="9" t="s">
        <v>21</v>
      </c>
      <c r="D55" s="120"/>
      <c r="E55" s="10">
        <v>0</v>
      </c>
      <c r="F55" s="11">
        <v>0</v>
      </c>
      <c r="G55" s="22" t="s">
        <v>94</v>
      </c>
    </row>
    <row r="56" spans="3:7" x14ac:dyDescent="0.2">
      <c r="C56" s="16"/>
      <c r="D56" s="7"/>
      <c r="E56" s="7"/>
      <c r="F56" s="14"/>
      <c r="G56" s="5"/>
    </row>
    <row r="57" spans="3:7" ht="13.5" thickBot="1" x14ac:dyDescent="0.25">
      <c r="C57" s="61" t="s">
        <v>19</v>
      </c>
      <c r="D57" s="61"/>
      <c r="E57" s="61"/>
      <c r="F57" s="101">
        <f>SUM(F54:F56)</f>
        <v>0</v>
      </c>
      <c r="G57" s="2"/>
    </row>
    <row r="58" spans="3:7" x14ac:dyDescent="0.2">
      <c r="C58" s="10" t="s">
        <v>18</v>
      </c>
      <c r="D58" s="10"/>
      <c r="E58" s="10"/>
      <c r="F58" s="11"/>
      <c r="G58" s="17"/>
    </row>
    <row r="59" spans="3:7" x14ac:dyDescent="0.2">
      <c r="C59" s="16" t="s">
        <v>17</v>
      </c>
      <c r="D59" s="99"/>
      <c r="E59" s="7">
        <v>0</v>
      </c>
      <c r="F59" s="11">
        <v>0</v>
      </c>
      <c r="G59" s="5" t="s">
        <v>95</v>
      </c>
    </row>
    <row r="60" spans="3:7" x14ac:dyDescent="0.2">
      <c r="C60" s="16"/>
      <c r="D60" s="7"/>
      <c r="E60" s="7"/>
      <c r="F60" s="11"/>
      <c r="G60" s="5"/>
    </row>
    <row r="61" spans="3:7" ht="13.5" thickBot="1" x14ac:dyDescent="0.25">
      <c r="C61" s="61" t="s">
        <v>15</v>
      </c>
      <c r="D61" s="61"/>
      <c r="E61" s="61"/>
      <c r="F61" s="101">
        <f>SUM(F58:F60)</f>
        <v>0</v>
      </c>
      <c r="G61" s="2"/>
    </row>
    <row r="62" spans="3:7" x14ac:dyDescent="0.2">
      <c r="C62" s="21" t="s">
        <v>14</v>
      </c>
      <c r="D62" s="21"/>
      <c r="E62" s="21"/>
      <c r="F62" s="20"/>
      <c r="G62" s="19"/>
    </row>
    <row r="63" spans="3:7" x14ac:dyDescent="0.2">
      <c r="C63" s="9" t="s">
        <v>13</v>
      </c>
      <c r="D63" s="99"/>
      <c r="E63" s="7">
        <v>0</v>
      </c>
      <c r="F63" s="11">
        <v>0</v>
      </c>
      <c r="G63" s="5" t="s">
        <v>96</v>
      </c>
    </row>
    <row r="64" spans="3:7" x14ac:dyDescent="0.2">
      <c r="C64" s="9"/>
      <c r="D64" s="7"/>
      <c r="E64" s="7"/>
      <c r="F64" s="11"/>
      <c r="G64" s="5"/>
    </row>
    <row r="65" spans="3:7" ht="13.5" thickBot="1" x14ac:dyDescent="0.25">
      <c r="C65" s="61" t="s">
        <v>12</v>
      </c>
      <c r="D65" s="61"/>
      <c r="E65" s="61"/>
      <c r="F65" s="101">
        <f>SUM(F62:F64)</f>
        <v>0</v>
      </c>
      <c r="G65" s="2"/>
    </row>
    <row r="66" spans="3:7" x14ac:dyDescent="0.2">
      <c r="C66" s="10" t="s">
        <v>11</v>
      </c>
      <c r="D66" s="7"/>
      <c r="E66" s="10"/>
      <c r="F66" s="11"/>
      <c r="G66" s="17"/>
    </row>
    <row r="67" spans="3:7" x14ac:dyDescent="0.2">
      <c r="C67" s="16" t="s">
        <v>10</v>
      </c>
      <c r="D67" s="99"/>
      <c r="E67" s="7">
        <v>0</v>
      </c>
      <c r="F67" s="14">
        <v>0</v>
      </c>
      <c r="G67" s="5" t="s">
        <v>97</v>
      </c>
    </row>
    <row r="68" spans="3:7" x14ac:dyDescent="0.2">
      <c r="C68" s="16"/>
      <c r="D68" s="15"/>
      <c r="E68" s="7"/>
      <c r="F68" s="14"/>
      <c r="G68" s="5"/>
    </row>
    <row r="69" spans="3:7" ht="13.5" thickBot="1" x14ac:dyDescent="0.25">
      <c r="C69" s="121" t="s">
        <v>9</v>
      </c>
      <c r="D69" s="121"/>
      <c r="E69" s="121"/>
      <c r="F69" s="122">
        <f>SUM(F66:F68)</f>
        <v>0</v>
      </c>
      <c r="G69" s="51"/>
    </row>
    <row r="70" spans="3:7" x14ac:dyDescent="0.2">
      <c r="C70" s="123" t="s">
        <v>8</v>
      </c>
      <c r="D70" s="124"/>
      <c r="E70" s="124"/>
      <c r="F70" s="125"/>
      <c r="G70" s="126"/>
    </row>
    <row r="71" spans="3:7" x14ac:dyDescent="0.2">
      <c r="C71" s="127" t="s">
        <v>7</v>
      </c>
      <c r="D71" s="99"/>
      <c r="E71" s="8">
        <v>0</v>
      </c>
      <c r="F71" s="23">
        <v>0</v>
      </c>
      <c r="G71" s="128" t="s">
        <v>98</v>
      </c>
    </row>
    <row r="72" spans="3:7" x14ac:dyDescent="0.2">
      <c r="C72" s="127"/>
      <c r="D72" s="99"/>
      <c r="E72" s="8">
        <v>0</v>
      </c>
      <c r="F72" s="23">
        <v>0</v>
      </c>
      <c r="G72" s="128"/>
    </row>
    <row r="73" spans="3:7" ht="13.5" thickBot="1" x14ac:dyDescent="0.25">
      <c r="C73" s="129" t="s">
        <v>5</v>
      </c>
      <c r="D73" s="130"/>
      <c r="E73" s="130"/>
      <c r="F73" s="131">
        <f>SUM(F70:F72)</f>
        <v>0</v>
      </c>
      <c r="G73" s="132"/>
    </row>
    <row r="74" spans="3:7" x14ac:dyDescent="0.2">
      <c r="C74" s="123" t="s">
        <v>4</v>
      </c>
      <c r="D74" s="124"/>
      <c r="E74" s="124"/>
      <c r="F74" s="125">
        <v>40636</v>
      </c>
      <c r="G74" s="126"/>
    </row>
    <row r="75" spans="3:7" x14ac:dyDescent="0.2">
      <c r="C75" s="127" t="s">
        <v>3</v>
      </c>
      <c r="D75" s="96" t="s">
        <v>25</v>
      </c>
      <c r="E75" s="97">
        <v>14</v>
      </c>
      <c r="F75" s="23">
        <v>6827</v>
      </c>
      <c r="G75" s="133" t="s">
        <v>99</v>
      </c>
    </row>
    <row r="76" spans="3:7" x14ac:dyDescent="0.2">
      <c r="C76" s="127"/>
      <c r="D76" s="99"/>
      <c r="E76" s="8"/>
      <c r="F76" s="23"/>
      <c r="G76" s="128"/>
    </row>
    <row r="77" spans="3:7" ht="13.5" thickBot="1" x14ac:dyDescent="0.25">
      <c r="C77" s="129" t="s">
        <v>0</v>
      </c>
      <c r="D77" s="130"/>
      <c r="E77" s="130"/>
      <c r="F77" s="131">
        <f>SUM(F74:F76)</f>
        <v>47463</v>
      </c>
      <c r="G77" s="132"/>
    </row>
    <row r="78" spans="3:7" ht="12.6" customHeight="1" x14ac:dyDescent="0.2">
      <c r="F78" s="134">
        <f>F17+F21+F43+F48+F75</f>
        <v>2357644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G60" sqref="G60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</cols>
  <sheetData>
    <row r="1" spans="1:256" x14ac:dyDescent="0.2">
      <c r="C1" s="89" t="s">
        <v>81</v>
      </c>
      <c r="D1" s="89"/>
      <c r="E1" s="89"/>
      <c r="F1" s="89"/>
    </row>
    <row r="3" spans="1:256" x14ac:dyDescent="0.2">
      <c r="C3" s="89" t="s">
        <v>80</v>
      </c>
      <c r="D3" s="89"/>
      <c r="E3" s="89"/>
      <c r="F3" s="89"/>
      <c r="G3" s="89"/>
    </row>
    <row r="4" spans="1:256" x14ac:dyDescent="0.2">
      <c r="C4" s="89" t="s">
        <v>79</v>
      </c>
      <c r="D4" s="89"/>
      <c r="E4" s="89"/>
      <c r="F4" s="89"/>
      <c r="H4" s="90"/>
    </row>
    <row r="5" spans="1:256" x14ac:dyDescent="0.2">
      <c r="C5" s="89"/>
      <c r="D5" s="89"/>
      <c r="E5" s="89"/>
      <c r="F5" s="89"/>
      <c r="H5" s="90"/>
    </row>
    <row r="6" spans="1:256" x14ac:dyDescent="0.2">
      <c r="C6" s="89"/>
      <c r="D6" s="93"/>
      <c r="E6" s="89"/>
      <c r="F6" s="92" t="s">
        <v>78</v>
      </c>
      <c r="G6" s="91" t="s">
        <v>77</v>
      </c>
      <c r="H6" s="90"/>
    </row>
    <row r="7" spans="1:256" x14ac:dyDescent="0.2">
      <c r="D7" s="89"/>
      <c r="E7" s="89"/>
      <c r="F7" s="89"/>
    </row>
    <row r="8" spans="1:256" x14ac:dyDescent="0.2">
      <c r="C8" s="86" t="s">
        <v>76</v>
      </c>
      <c r="D8" s="86" t="s">
        <v>75</v>
      </c>
      <c r="E8" s="86" t="s">
        <v>74</v>
      </c>
      <c r="F8" s="86" t="s">
        <v>73</v>
      </c>
      <c r="G8" s="86" t="s">
        <v>72</v>
      </c>
    </row>
    <row r="9" spans="1:256" x14ac:dyDescent="0.2">
      <c r="C9" s="88" t="s">
        <v>71</v>
      </c>
      <c r="D9" s="86"/>
      <c r="E9" s="86"/>
      <c r="F9" s="87">
        <v>1147627</v>
      </c>
      <c r="G9" s="86"/>
    </row>
    <row r="10" spans="1:256" s="82" customFormat="1" x14ac:dyDescent="0.2">
      <c r="A10" s="83"/>
      <c r="B10" s="83"/>
      <c r="C10" s="81"/>
      <c r="D10" s="8"/>
      <c r="E10" s="85"/>
      <c r="F10" s="84"/>
      <c r="G10" s="81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x14ac:dyDescent="0.2">
      <c r="C11" s="81" t="s">
        <v>70</v>
      </c>
      <c r="D11" s="8" t="s">
        <v>2</v>
      </c>
      <c r="E11" s="80">
        <v>13</v>
      </c>
      <c r="F11" s="23">
        <v>64698</v>
      </c>
      <c r="G11" s="80" t="s">
        <v>69</v>
      </c>
    </row>
    <row r="12" spans="1:256" x14ac:dyDescent="0.2">
      <c r="C12" s="79"/>
      <c r="D12" s="8" t="s">
        <v>2</v>
      </c>
      <c r="E12" s="22">
        <v>14</v>
      </c>
      <c r="F12" s="11">
        <v>126767</v>
      </c>
      <c r="G12" s="22" t="s">
        <v>68</v>
      </c>
    </row>
    <row r="13" spans="1:256" x14ac:dyDescent="0.2">
      <c r="C13" s="78"/>
      <c r="D13" s="18"/>
      <c r="E13" s="5"/>
      <c r="F13" s="14"/>
      <c r="G13" s="5"/>
    </row>
    <row r="14" spans="1:256" x14ac:dyDescent="0.2">
      <c r="C14" s="77"/>
      <c r="D14" s="18"/>
      <c r="E14" s="66"/>
      <c r="F14" s="6"/>
      <c r="G14" s="66"/>
    </row>
    <row r="15" spans="1:256" ht="13.5" thickBot="1" x14ac:dyDescent="0.25">
      <c r="C15" s="4" t="s">
        <v>67</v>
      </c>
      <c r="D15" s="76"/>
      <c r="E15" s="4"/>
      <c r="F15" s="3">
        <f>F9+F10+F11+F12+F13</f>
        <v>1339092</v>
      </c>
      <c r="G15" s="65"/>
    </row>
    <row r="16" spans="1:256" x14ac:dyDescent="0.2">
      <c r="C16" s="18" t="s">
        <v>66</v>
      </c>
      <c r="D16" s="72"/>
      <c r="E16" s="66"/>
      <c r="F16" s="6">
        <v>5999</v>
      </c>
      <c r="G16" s="66"/>
    </row>
    <row r="17" spans="3:7" x14ac:dyDescent="0.2">
      <c r="C17" s="75" t="s">
        <v>65</v>
      </c>
      <c r="D17" s="8" t="s">
        <v>2</v>
      </c>
      <c r="E17" s="66">
        <v>13</v>
      </c>
      <c r="F17" s="6">
        <v>1008</v>
      </c>
      <c r="G17" s="5" t="s">
        <v>48</v>
      </c>
    </row>
    <row r="18" spans="3:7" x14ac:dyDescent="0.2">
      <c r="C18" s="53" t="s">
        <v>64</v>
      </c>
      <c r="D18" s="74"/>
      <c r="E18" s="53"/>
      <c r="F18" s="52">
        <f>F16+F17</f>
        <v>7007</v>
      </c>
      <c r="G18" s="66"/>
    </row>
    <row r="19" spans="3:7" x14ac:dyDescent="0.2">
      <c r="C19" s="73" t="s">
        <v>63</v>
      </c>
      <c r="D19" s="72"/>
      <c r="E19" s="70"/>
      <c r="F19" s="71">
        <v>55490</v>
      </c>
      <c r="G19" s="70"/>
    </row>
    <row r="20" spans="3:7" x14ac:dyDescent="0.2">
      <c r="C20" s="16" t="s">
        <v>62</v>
      </c>
      <c r="D20" s="8" t="s">
        <v>2</v>
      </c>
      <c r="E20" s="5">
        <v>13</v>
      </c>
      <c r="F20" s="14">
        <v>8532</v>
      </c>
      <c r="G20" s="5" t="s">
        <v>48</v>
      </c>
    </row>
    <row r="21" spans="3:7" x14ac:dyDescent="0.2">
      <c r="C21" s="69" t="s">
        <v>61</v>
      </c>
      <c r="D21" s="69"/>
      <c r="E21" s="69"/>
      <c r="F21" s="68">
        <f>F19+F20</f>
        <v>64022</v>
      </c>
      <c r="G21" s="67"/>
    </row>
    <row r="22" spans="3:7" ht="11.45" customHeight="1" x14ac:dyDescent="0.2">
      <c r="C22" s="60" t="s">
        <v>60</v>
      </c>
      <c r="D22" s="10"/>
      <c r="E22" s="10"/>
      <c r="F22" s="11">
        <v>4439</v>
      </c>
      <c r="G22" s="17"/>
    </row>
    <row r="23" spans="3:7" ht="12.6" customHeight="1" x14ac:dyDescent="0.2">
      <c r="C23" s="16" t="s">
        <v>59</v>
      </c>
      <c r="D23" s="8"/>
      <c r="E23" s="5">
        <v>0</v>
      </c>
      <c r="F23" s="14">
        <v>0</v>
      </c>
      <c r="G23" s="5"/>
    </row>
    <row r="24" spans="3:7" ht="15" customHeight="1" thickBot="1" x14ac:dyDescent="0.25">
      <c r="C24" s="13" t="s">
        <v>58</v>
      </c>
      <c r="D24" s="13"/>
      <c r="E24" s="13"/>
      <c r="F24" s="12">
        <f>SUM(F22:F23)</f>
        <v>4439</v>
      </c>
      <c r="G24" s="65"/>
    </row>
    <row r="25" spans="3:7" ht="12.6" customHeight="1" x14ac:dyDescent="0.2">
      <c r="C25" s="18" t="s">
        <v>57</v>
      </c>
      <c r="D25" s="18"/>
      <c r="E25" s="18"/>
      <c r="F25" s="6">
        <v>0</v>
      </c>
      <c r="G25" s="66"/>
    </row>
    <row r="26" spans="3:7" x14ac:dyDescent="0.2">
      <c r="C26" s="54" t="s">
        <v>56</v>
      </c>
      <c r="D26" s="7"/>
      <c r="E26" s="18"/>
      <c r="F26" s="6">
        <v>0</v>
      </c>
      <c r="G26" s="5"/>
    </row>
    <row r="27" spans="3:7" ht="13.5" thickBot="1" x14ac:dyDescent="0.25">
      <c r="C27" s="13" t="s">
        <v>55</v>
      </c>
      <c r="D27" s="13"/>
      <c r="E27" s="13"/>
      <c r="F27" s="12">
        <f>SUM(F25:F26)</f>
        <v>0</v>
      </c>
      <c r="G27" s="65"/>
    </row>
    <row r="28" spans="3:7" x14ac:dyDescent="0.2">
      <c r="C28" s="10" t="s">
        <v>54</v>
      </c>
      <c r="D28" s="60"/>
      <c r="E28" s="10"/>
      <c r="F28" s="11"/>
      <c r="G28" s="10"/>
    </row>
    <row r="29" spans="3:7" x14ac:dyDescent="0.2">
      <c r="C29" s="64" t="s">
        <v>53</v>
      </c>
      <c r="D29" s="18">
        <v>0</v>
      </c>
      <c r="E29" s="57">
        <v>0</v>
      </c>
      <c r="F29" s="14"/>
      <c r="G29" s="5" t="s">
        <v>52</v>
      </c>
    </row>
    <row r="30" spans="3:7" ht="13.5" thickBot="1" x14ac:dyDescent="0.25">
      <c r="C30" s="63" t="s">
        <v>51</v>
      </c>
      <c r="D30" s="62"/>
      <c r="E30" s="61"/>
      <c r="F30" s="3"/>
      <c r="G30" s="2"/>
    </row>
    <row r="31" spans="3:7" x14ac:dyDescent="0.2">
      <c r="C31" s="10" t="s">
        <v>50</v>
      </c>
      <c r="D31" s="60"/>
      <c r="E31" s="10"/>
      <c r="F31" s="11">
        <v>213901</v>
      </c>
      <c r="G31" s="10"/>
    </row>
    <row r="32" spans="3:7" x14ac:dyDescent="0.2">
      <c r="C32" s="58" t="s">
        <v>49</v>
      </c>
      <c r="D32" s="8" t="s">
        <v>2</v>
      </c>
      <c r="E32" s="59">
        <v>13</v>
      </c>
      <c r="F32" s="14">
        <v>41249</v>
      </c>
      <c r="G32" s="5" t="s">
        <v>48</v>
      </c>
    </row>
    <row r="33" spans="3:7" x14ac:dyDescent="0.2">
      <c r="C33" s="58"/>
      <c r="D33" s="8" t="s">
        <v>2</v>
      </c>
      <c r="E33" s="57">
        <v>14</v>
      </c>
      <c r="F33" s="6">
        <v>615</v>
      </c>
      <c r="G33" s="5" t="s">
        <v>47</v>
      </c>
    </row>
    <row r="34" spans="3:7" x14ac:dyDescent="0.2">
      <c r="C34" s="16"/>
      <c r="D34" s="18"/>
      <c r="E34" s="18"/>
      <c r="F34" s="6"/>
      <c r="G34" s="5"/>
    </row>
    <row r="35" spans="3:7" ht="13.5" thickBot="1" x14ac:dyDescent="0.25">
      <c r="C35" s="4" t="s">
        <v>46</v>
      </c>
      <c r="D35" s="4"/>
      <c r="E35" s="4"/>
      <c r="F35" s="3">
        <f>SUM(F31:F34)</f>
        <v>255765</v>
      </c>
      <c r="G35" s="56"/>
    </row>
    <row r="36" spans="3:7" x14ac:dyDescent="0.2">
      <c r="C36" s="10" t="s">
        <v>45</v>
      </c>
      <c r="D36" s="10"/>
      <c r="E36" s="10"/>
      <c r="F36" s="11">
        <v>240313</v>
      </c>
      <c r="G36" s="10"/>
    </row>
    <row r="37" spans="3:7" x14ac:dyDescent="0.2">
      <c r="C37" s="16" t="s">
        <v>44</v>
      </c>
      <c r="D37" s="8" t="s">
        <v>2</v>
      </c>
      <c r="E37" s="7">
        <v>13</v>
      </c>
      <c r="F37" s="55">
        <v>31930</v>
      </c>
      <c r="G37" s="5" t="s">
        <v>43</v>
      </c>
    </row>
    <row r="38" spans="3:7" x14ac:dyDescent="0.2">
      <c r="C38" s="16"/>
      <c r="D38" s="8" t="s">
        <v>2</v>
      </c>
      <c r="E38" s="7">
        <v>14</v>
      </c>
      <c r="F38" s="14">
        <v>7378</v>
      </c>
      <c r="G38" s="5" t="s">
        <v>42</v>
      </c>
    </row>
    <row r="39" spans="3:7" x14ac:dyDescent="0.2">
      <c r="C39" s="54"/>
      <c r="D39" s="18"/>
      <c r="E39" s="18"/>
      <c r="F39" s="6"/>
      <c r="G39" s="5"/>
    </row>
    <row r="40" spans="3:7" x14ac:dyDescent="0.2">
      <c r="C40" s="53" t="s">
        <v>41</v>
      </c>
      <c r="D40" s="53"/>
      <c r="E40" s="53"/>
      <c r="F40" s="52">
        <f>SUM(F36:F39)</f>
        <v>279621</v>
      </c>
      <c r="G40" s="51"/>
    </row>
    <row r="41" spans="3:7" x14ac:dyDescent="0.2">
      <c r="C41" s="8" t="s">
        <v>40</v>
      </c>
      <c r="D41" s="8"/>
      <c r="E41" s="8"/>
      <c r="F41" s="23">
        <v>57955</v>
      </c>
      <c r="G41" s="24"/>
    </row>
    <row r="42" spans="3:7" x14ac:dyDescent="0.2">
      <c r="C42" s="44" t="s">
        <v>39</v>
      </c>
      <c r="D42" s="8" t="s">
        <v>2</v>
      </c>
      <c r="E42" s="8">
        <v>13</v>
      </c>
      <c r="F42" s="23">
        <v>7138</v>
      </c>
      <c r="G42" s="5" t="s">
        <v>38</v>
      </c>
    </row>
    <row r="43" spans="3:7" x14ac:dyDescent="0.2">
      <c r="C43" s="8"/>
      <c r="D43" s="8" t="s">
        <v>2</v>
      </c>
      <c r="E43" s="8">
        <v>14</v>
      </c>
      <c r="F43" s="23">
        <v>1755</v>
      </c>
      <c r="G43" s="5" t="s">
        <v>37</v>
      </c>
    </row>
    <row r="44" spans="3:7" x14ac:dyDescent="0.2">
      <c r="C44" s="8"/>
      <c r="D44" s="18"/>
      <c r="E44" s="8"/>
      <c r="F44" s="23"/>
      <c r="G44" s="5"/>
    </row>
    <row r="45" spans="3:7" x14ac:dyDescent="0.2">
      <c r="C45" s="26" t="s">
        <v>36</v>
      </c>
      <c r="D45" s="26"/>
      <c r="E45" s="26"/>
      <c r="F45" s="25">
        <f>SUM(F41:F44)</f>
        <v>66848</v>
      </c>
      <c r="G45" s="24"/>
    </row>
    <row r="46" spans="3:7" x14ac:dyDescent="0.2">
      <c r="C46" s="44"/>
      <c r="D46" s="44"/>
      <c r="E46" s="44"/>
      <c r="F46" s="43"/>
      <c r="G46" s="24"/>
    </row>
    <row r="47" spans="3:7" x14ac:dyDescent="0.2">
      <c r="C47" s="8" t="s">
        <v>35</v>
      </c>
      <c r="D47" s="44"/>
      <c r="E47" s="44"/>
      <c r="F47" s="43">
        <v>4239.3999999999996</v>
      </c>
      <c r="G47" s="24"/>
    </row>
    <row r="48" spans="3:7" x14ac:dyDescent="0.2">
      <c r="C48" s="50" t="s">
        <v>34</v>
      </c>
      <c r="D48" s="8" t="s">
        <v>2</v>
      </c>
      <c r="E48" s="41">
        <v>14</v>
      </c>
      <c r="F48" s="40">
        <v>1035.3</v>
      </c>
      <c r="G48" s="36" t="s">
        <v>33</v>
      </c>
    </row>
    <row r="49" spans="3:7" ht="13.5" thickBot="1" x14ac:dyDescent="0.25">
      <c r="C49" s="49"/>
      <c r="D49" s="18"/>
      <c r="E49" s="41"/>
      <c r="F49" s="40"/>
      <c r="G49" s="36"/>
    </row>
    <row r="50" spans="3:7" ht="13.5" thickBot="1" x14ac:dyDescent="0.25">
      <c r="C50" s="39" t="s">
        <v>32</v>
      </c>
      <c r="D50" s="48"/>
      <c r="E50" s="48"/>
      <c r="F50" s="47">
        <f>F47+F48+F49</f>
        <v>5274.7</v>
      </c>
      <c r="G50" s="31"/>
    </row>
    <row r="51" spans="3:7" x14ac:dyDescent="0.2">
      <c r="C51" s="8" t="s">
        <v>31</v>
      </c>
      <c r="D51" s="46"/>
      <c r="E51" s="46"/>
      <c r="F51" s="45">
        <v>6296</v>
      </c>
      <c r="G51" s="27"/>
    </row>
    <row r="52" spans="3:7" x14ac:dyDescent="0.2">
      <c r="C52" s="44" t="s">
        <v>30</v>
      </c>
      <c r="D52" s="8" t="s">
        <v>2</v>
      </c>
      <c r="E52" s="44">
        <v>13</v>
      </c>
      <c r="F52" s="43">
        <v>1450</v>
      </c>
      <c r="G52" s="24" t="s">
        <v>29</v>
      </c>
    </row>
    <row r="53" spans="3:7" x14ac:dyDescent="0.2">
      <c r="C53" s="44"/>
      <c r="D53" s="8" t="s">
        <v>2</v>
      </c>
      <c r="E53" s="44">
        <v>15</v>
      </c>
      <c r="F53" s="43">
        <v>1435</v>
      </c>
      <c r="G53" s="24" t="s">
        <v>29</v>
      </c>
    </row>
    <row r="54" spans="3:7" ht="13.5" customHeight="1" x14ac:dyDescent="0.2">
      <c r="C54" s="44"/>
      <c r="D54" s="8" t="s">
        <v>2</v>
      </c>
      <c r="E54" s="44">
        <v>31</v>
      </c>
      <c r="F54" s="43">
        <v>3650</v>
      </c>
      <c r="G54" s="24" t="s">
        <v>29</v>
      </c>
    </row>
    <row r="55" spans="3:7" ht="13.5" customHeight="1" thickBot="1" x14ac:dyDescent="0.25">
      <c r="C55" s="42"/>
      <c r="D55" s="41"/>
      <c r="E55" s="41"/>
      <c r="F55" s="40"/>
      <c r="G55" s="36"/>
    </row>
    <row r="56" spans="3:7" ht="13.5" thickBot="1" x14ac:dyDescent="0.25">
      <c r="C56" s="39" t="s">
        <v>28</v>
      </c>
      <c r="D56" s="38"/>
      <c r="E56" s="38"/>
      <c r="F56" s="37">
        <f>F51+F52+F53+F54+F55</f>
        <v>12831</v>
      </c>
      <c r="G56" s="36"/>
    </row>
    <row r="57" spans="3:7" ht="13.5" thickBot="1" x14ac:dyDescent="0.25">
      <c r="C57" s="35" t="s">
        <v>27</v>
      </c>
      <c r="D57" s="34"/>
      <c r="E57" s="33"/>
      <c r="F57" s="32">
        <v>1741.8</v>
      </c>
      <c r="G57" s="31"/>
    </row>
    <row r="58" spans="3:7" x14ac:dyDescent="0.2">
      <c r="C58" s="30" t="s">
        <v>26</v>
      </c>
      <c r="D58" s="18" t="s">
        <v>25</v>
      </c>
      <c r="E58" s="30">
        <v>22</v>
      </c>
      <c r="F58" s="29">
        <v>1733.2</v>
      </c>
      <c r="G58" s="27" t="s">
        <v>24</v>
      </c>
    </row>
    <row r="59" spans="3:7" x14ac:dyDescent="0.2">
      <c r="C59" s="28"/>
      <c r="D59" s="8"/>
      <c r="E59" s="8"/>
      <c r="F59" s="23"/>
      <c r="G59" s="27"/>
    </row>
    <row r="60" spans="3:7" ht="13.5" thickBot="1" x14ac:dyDescent="0.25">
      <c r="C60" s="4" t="s">
        <v>23</v>
      </c>
      <c r="D60" s="26"/>
      <c r="E60" s="26"/>
      <c r="F60" s="25">
        <f>F57+F58+F59</f>
        <v>3475</v>
      </c>
      <c r="G60" s="24"/>
    </row>
    <row r="61" spans="3:7" x14ac:dyDescent="0.2">
      <c r="C61" s="8" t="s">
        <v>22</v>
      </c>
      <c r="D61" s="8"/>
      <c r="E61" s="8"/>
      <c r="F61" s="23"/>
      <c r="G61" s="8"/>
    </row>
    <row r="62" spans="3:7" x14ac:dyDescent="0.2">
      <c r="C62" s="9" t="s">
        <v>21</v>
      </c>
      <c r="D62" s="7"/>
      <c r="E62" s="10">
        <v>0</v>
      </c>
      <c r="F62" s="11">
        <v>0</v>
      </c>
      <c r="G62" s="22" t="s">
        <v>20</v>
      </c>
    </row>
    <row r="63" spans="3:7" ht="13.5" thickBot="1" x14ac:dyDescent="0.25">
      <c r="C63" s="4" t="s">
        <v>19</v>
      </c>
      <c r="D63" s="4"/>
      <c r="E63" s="4"/>
      <c r="F63" s="3">
        <f>SUM(F61:F62)</f>
        <v>0</v>
      </c>
      <c r="G63" s="2"/>
    </row>
    <row r="64" spans="3:7" x14ac:dyDescent="0.2">
      <c r="C64" s="10" t="s">
        <v>18</v>
      </c>
      <c r="D64" s="10"/>
      <c r="E64" s="10"/>
      <c r="F64" s="11"/>
      <c r="G64" s="17"/>
    </row>
    <row r="65" spans="3:7" x14ac:dyDescent="0.2">
      <c r="C65" s="16" t="s">
        <v>17</v>
      </c>
      <c r="D65" s="7"/>
      <c r="E65" s="7"/>
      <c r="F65" s="11">
        <v>0</v>
      </c>
      <c r="G65" s="5" t="s">
        <v>16</v>
      </c>
    </row>
    <row r="66" spans="3:7" x14ac:dyDescent="0.2">
      <c r="C66" s="16"/>
      <c r="D66" s="7"/>
      <c r="E66" s="7"/>
      <c r="F66" s="11"/>
      <c r="G66" s="5"/>
    </row>
    <row r="67" spans="3:7" ht="13.5" thickBot="1" x14ac:dyDescent="0.25">
      <c r="C67" s="4" t="s">
        <v>15</v>
      </c>
      <c r="D67" s="4"/>
      <c r="E67" s="4"/>
      <c r="F67" s="3">
        <f>SUM(F64:F66)</f>
        <v>0</v>
      </c>
      <c r="G67" s="2"/>
    </row>
    <row r="68" spans="3:7" x14ac:dyDescent="0.2">
      <c r="C68" s="21" t="s">
        <v>14</v>
      </c>
      <c r="D68" s="21"/>
      <c r="E68" s="21"/>
      <c r="F68" s="20"/>
      <c r="G68" s="19"/>
    </row>
    <row r="69" spans="3:7" x14ac:dyDescent="0.2">
      <c r="C69" s="9" t="s">
        <v>13</v>
      </c>
      <c r="D69" s="18"/>
      <c r="E69" s="7">
        <v>0</v>
      </c>
      <c r="F69" s="11"/>
      <c r="G69" s="5"/>
    </row>
    <row r="70" spans="3:7" x14ac:dyDescent="0.2">
      <c r="C70" s="9"/>
      <c r="D70" s="7"/>
      <c r="E70" s="7"/>
      <c r="F70" s="11"/>
      <c r="G70" s="5"/>
    </row>
    <row r="71" spans="3:7" ht="13.5" thickBot="1" x14ac:dyDescent="0.25">
      <c r="C71" s="4" t="s">
        <v>12</v>
      </c>
      <c r="D71" s="4"/>
      <c r="E71" s="4"/>
      <c r="F71" s="3">
        <f>SUM(F68:F70)</f>
        <v>0</v>
      </c>
      <c r="G71" s="2"/>
    </row>
    <row r="72" spans="3:7" x14ac:dyDescent="0.2">
      <c r="C72" s="10" t="s">
        <v>11</v>
      </c>
      <c r="D72" s="7"/>
      <c r="E72" s="10"/>
      <c r="F72" s="11">
        <v>0</v>
      </c>
      <c r="G72" s="17"/>
    </row>
    <row r="73" spans="3:7" x14ac:dyDescent="0.2">
      <c r="C73" s="16" t="s">
        <v>10</v>
      </c>
      <c r="D73" s="15"/>
      <c r="E73" s="7"/>
      <c r="F73" s="14">
        <v>0</v>
      </c>
      <c r="G73" s="5"/>
    </row>
    <row r="74" spans="3:7" ht="13.5" thickBot="1" x14ac:dyDescent="0.25">
      <c r="C74" s="13" t="s">
        <v>9</v>
      </c>
      <c r="D74" s="13"/>
      <c r="E74" s="13"/>
      <c r="F74" s="12">
        <f>SUM(F72:F73)</f>
        <v>0</v>
      </c>
      <c r="G74" s="2"/>
    </row>
    <row r="75" spans="3:7" x14ac:dyDescent="0.2">
      <c r="C75" s="10" t="s">
        <v>8</v>
      </c>
      <c r="D75" s="10"/>
      <c r="E75" s="10"/>
      <c r="F75" s="11"/>
      <c r="G75" s="10"/>
    </row>
    <row r="76" spans="3:7" x14ac:dyDescent="0.2">
      <c r="C76" s="9" t="s">
        <v>7</v>
      </c>
      <c r="D76" s="7"/>
      <c r="E76" s="7">
        <v>0</v>
      </c>
      <c r="F76" s="6">
        <v>0</v>
      </c>
      <c r="G76" s="5" t="s">
        <v>6</v>
      </c>
    </row>
    <row r="77" spans="3:7" ht="13.5" thickBot="1" x14ac:dyDescent="0.25">
      <c r="C77" s="4" t="s">
        <v>5</v>
      </c>
      <c r="D77" s="4"/>
      <c r="E77" s="4"/>
      <c r="F77" s="3">
        <f>SUM(F75:F76)</f>
        <v>0</v>
      </c>
      <c r="G77" s="2"/>
    </row>
    <row r="78" spans="3:7" x14ac:dyDescent="0.2">
      <c r="C78" s="10" t="s">
        <v>4</v>
      </c>
      <c r="D78" s="10"/>
      <c r="E78" s="10"/>
      <c r="F78" s="11">
        <v>31754</v>
      </c>
      <c r="G78" s="10"/>
    </row>
    <row r="79" spans="3:7" x14ac:dyDescent="0.2">
      <c r="C79" s="9" t="s">
        <v>3</v>
      </c>
      <c r="D79" s="8" t="s">
        <v>2</v>
      </c>
      <c r="E79" s="7">
        <v>14</v>
      </c>
      <c r="F79" s="6">
        <v>5418</v>
      </c>
      <c r="G79" s="5" t="s">
        <v>1</v>
      </c>
    </row>
    <row r="80" spans="3:7" ht="13.5" thickBot="1" x14ac:dyDescent="0.25">
      <c r="C80" s="4" t="s">
        <v>0</v>
      </c>
      <c r="D80" s="4"/>
      <c r="E80" s="4"/>
      <c r="F80" s="3">
        <f>SUM(F78:F79)</f>
        <v>37172</v>
      </c>
      <c r="G80" s="2"/>
    </row>
    <row r="81" spans="6:6" x14ac:dyDescent="0.2">
      <c r="F81" s="1">
        <f>F15+F18+F21+F35+F40+F45+F50+F80</f>
        <v>2054801.7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12" sqref="J12"/>
    </sheetView>
  </sheetViews>
  <sheetFormatPr defaultRowHeight="12.75" x14ac:dyDescent="0.2"/>
  <cols>
    <col min="1" max="1" width="7.28515625" customWidth="1"/>
    <col min="2" max="2" width="18.140625" customWidth="1"/>
    <col min="3" max="3" width="11.42578125" customWidth="1"/>
    <col min="4" max="4" width="15.5703125" customWidth="1"/>
    <col min="5" max="5" width="24.140625" customWidth="1"/>
    <col min="6" max="6" width="14.140625" customWidth="1"/>
  </cols>
  <sheetData>
    <row r="1" spans="1:6" x14ac:dyDescent="0.2">
      <c r="A1" s="135" t="s">
        <v>100</v>
      </c>
      <c r="B1" s="135"/>
      <c r="C1" s="136"/>
      <c r="D1" s="136"/>
    </row>
    <row r="2" spans="1:6" x14ac:dyDescent="0.2">
      <c r="B2" s="136"/>
      <c r="C2" s="136"/>
      <c r="D2" s="136"/>
      <c r="E2" s="136"/>
    </row>
    <row r="3" spans="1:6" x14ac:dyDescent="0.2">
      <c r="B3" s="135" t="s">
        <v>101</v>
      </c>
      <c r="C3" s="136"/>
      <c r="D3" s="136"/>
      <c r="E3" s="136"/>
    </row>
    <row r="4" spans="1:6" x14ac:dyDescent="0.2">
      <c r="B4" s="89"/>
    </row>
    <row r="5" spans="1:6" x14ac:dyDescent="0.2">
      <c r="B5" s="89"/>
      <c r="C5" s="92" t="s">
        <v>78</v>
      </c>
      <c r="D5" s="91" t="s">
        <v>102</v>
      </c>
    </row>
    <row r="6" spans="1:6" ht="13.5" thickBot="1" x14ac:dyDescent="0.25"/>
    <row r="7" spans="1:6" ht="76.5" x14ac:dyDescent="0.2">
      <c r="A7" s="137" t="s">
        <v>103</v>
      </c>
      <c r="B7" s="138" t="s">
        <v>104</v>
      </c>
      <c r="C7" s="139" t="s">
        <v>105</v>
      </c>
      <c r="D7" s="138" t="s">
        <v>106</v>
      </c>
      <c r="E7" s="140" t="s">
        <v>107</v>
      </c>
      <c r="F7" s="138" t="s">
        <v>108</v>
      </c>
    </row>
    <row r="8" spans="1:6" x14ac:dyDescent="0.2">
      <c r="A8" s="141">
        <v>1</v>
      </c>
      <c r="B8" s="141" t="s">
        <v>109</v>
      </c>
      <c r="C8" s="142">
        <v>586</v>
      </c>
      <c r="D8" s="141" t="s">
        <v>110</v>
      </c>
      <c r="E8" s="141" t="s">
        <v>111</v>
      </c>
      <c r="F8" s="143">
        <v>3699.81</v>
      </c>
    </row>
    <row r="9" spans="1:6" x14ac:dyDescent="0.2">
      <c r="A9" s="141">
        <v>2</v>
      </c>
      <c r="B9" s="141" t="s">
        <v>109</v>
      </c>
      <c r="C9" s="142">
        <v>587</v>
      </c>
      <c r="D9" s="141" t="s">
        <v>112</v>
      </c>
      <c r="E9" s="141" t="s">
        <v>111</v>
      </c>
      <c r="F9" s="143">
        <v>128.52000000000001</v>
      </c>
    </row>
    <row r="10" spans="1:6" x14ac:dyDescent="0.2">
      <c r="A10" s="141">
        <v>3</v>
      </c>
      <c r="B10" s="141" t="s">
        <v>109</v>
      </c>
      <c r="C10" s="142">
        <v>588</v>
      </c>
      <c r="D10" s="141" t="s">
        <v>113</v>
      </c>
      <c r="E10" s="141" t="s">
        <v>114</v>
      </c>
      <c r="F10" s="143">
        <v>3003.02</v>
      </c>
    </row>
    <row r="11" spans="1:6" x14ac:dyDescent="0.2">
      <c r="A11" s="141">
        <v>4</v>
      </c>
      <c r="B11" s="141" t="s">
        <v>109</v>
      </c>
      <c r="C11" s="142">
        <v>589</v>
      </c>
      <c r="D11" s="141" t="s">
        <v>115</v>
      </c>
      <c r="E11" s="141" t="s">
        <v>116</v>
      </c>
      <c r="F11" s="143">
        <v>394.37</v>
      </c>
    </row>
    <row r="12" spans="1:6" x14ac:dyDescent="0.2">
      <c r="A12" s="141">
        <v>5</v>
      </c>
      <c r="B12" s="141" t="s">
        <v>109</v>
      </c>
      <c r="C12" s="144">
        <v>590</v>
      </c>
      <c r="D12" s="144" t="s">
        <v>117</v>
      </c>
      <c r="E12" s="141" t="s">
        <v>118</v>
      </c>
      <c r="F12" s="145">
        <v>460.96</v>
      </c>
    </row>
    <row r="13" spans="1:6" ht="25.5" x14ac:dyDescent="0.2">
      <c r="A13" s="141">
        <v>6</v>
      </c>
      <c r="B13" s="141" t="s">
        <v>109</v>
      </c>
      <c r="C13" s="146">
        <v>591</v>
      </c>
      <c r="D13" s="147" t="s">
        <v>119</v>
      </c>
      <c r="E13" s="142" t="s">
        <v>120</v>
      </c>
      <c r="F13" s="148">
        <v>1008.3</v>
      </c>
    </row>
    <row r="14" spans="1:6" x14ac:dyDescent="0.2">
      <c r="A14" s="141">
        <v>7</v>
      </c>
      <c r="B14" s="141" t="s">
        <v>109</v>
      </c>
      <c r="C14" s="146">
        <v>593</v>
      </c>
      <c r="D14" s="144" t="s">
        <v>121</v>
      </c>
      <c r="E14" s="142" t="s">
        <v>122</v>
      </c>
      <c r="F14" s="148">
        <v>60</v>
      </c>
    </row>
    <row r="15" spans="1:6" x14ac:dyDescent="0.2">
      <c r="A15" s="141">
        <v>8</v>
      </c>
      <c r="B15" s="141" t="s">
        <v>109</v>
      </c>
      <c r="C15" s="146">
        <v>594</v>
      </c>
      <c r="D15" s="144" t="s">
        <v>123</v>
      </c>
      <c r="E15" s="142" t="s">
        <v>124</v>
      </c>
      <c r="F15" s="148">
        <v>69.77</v>
      </c>
    </row>
    <row r="16" spans="1:6" x14ac:dyDescent="0.2">
      <c r="A16" s="141">
        <v>9</v>
      </c>
      <c r="B16" s="141" t="s">
        <v>109</v>
      </c>
      <c r="C16" s="146">
        <v>595</v>
      </c>
      <c r="D16" s="144" t="s">
        <v>125</v>
      </c>
      <c r="E16" s="142" t="s">
        <v>124</v>
      </c>
      <c r="F16" s="148">
        <v>987</v>
      </c>
    </row>
    <row r="17" spans="1:6" x14ac:dyDescent="0.2">
      <c r="A17" s="141">
        <v>10</v>
      </c>
      <c r="B17" s="141" t="s">
        <v>109</v>
      </c>
      <c r="C17" s="146">
        <v>596</v>
      </c>
      <c r="D17" s="144" t="s">
        <v>126</v>
      </c>
      <c r="E17" s="142" t="s">
        <v>127</v>
      </c>
      <c r="F17" s="148">
        <v>1793.29</v>
      </c>
    </row>
    <row r="18" spans="1:6" x14ac:dyDescent="0.2">
      <c r="A18" s="141">
        <v>11</v>
      </c>
      <c r="B18" s="141" t="s">
        <v>109</v>
      </c>
      <c r="C18" s="146">
        <v>597</v>
      </c>
      <c r="D18" s="144" t="s">
        <v>128</v>
      </c>
      <c r="E18" s="142" t="s">
        <v>129</v>
      </c>
      <c r="F18" s="148">
        <v>952</v>
      </c>
    </row>
    <row r="19" spans="1:6" x14ac:dyDescent="0.2">
      <c r="A19" s="141">
        <v>12</v>
      </c>
      <c r="B19" s="141" t="s">
        <v>109</v>
      </c>
      <c r="C19" s="146">
        <v>597</v>
      </c>
      <c r="D19" s="144" t="s">
        <v>130</v>
      </c>
      <c r="E19" s="146" t="s">
        <v>131</v>
      </c>
      <c r="F19" s="148">
        <v>357</v>
      </c>
    </row>
    <row r="20" spans="1:6" ht="25.5" x14ac:dyDescent="0.2">
      <c r="A20" s="141">
        <v>13</v>
      </c>
      <c r="B20" s="141" t="s">
        <v>109</v>
      </c>
      <c r="C20" s="146">
        <v>598</v>
      </c>
      <c r="D20" s="149" t="s">
        <v>132</v>
      </c>
      <c r="E20" s="142" t="s">
        <v>131</v>
      </c>
      <c r="F20" s="148">
        <v>1426.81</v>
      </c>
    </row>
    <row r="21" spans="1:6" x14ac:dyDescent="0.2">
      <c r="A21" s="141">
        <v>14</v>
      </c>
      <c r="B21" s="141" t="s">
        <v>109</v>
      </c>
      <c r="C21" s="146">
        <v>599</v>
      </c>
      <c r="D21" s="149" t="s">
        <v>133</v>
      </c>
      <c r="E21" s="142" t="s">
        <v>134</v>
      </c>
      <c r="F21" s="148">
        <v>333.2</v>
      </c>
    </row>
    <row r="22" spans="1:6" x14ac:dyDescent="0.2">
      <c r="A22" s="141">
        <v>15</v>
      </c>
      <c r="B22" s="141" t="s">
        <v>109</v>
      </c>
      <c r="C22" s="146">
        <v>600</v>
      </c>
      <c r="D22" s="149" t="s">
        <v>135</v>
      </c>
      <c r="E22" s="142" t="s">
        <v>136</v>
      </c>
      <c r="F22" s="148">
        <v>345.1</v>
      </c>
    </row>
    <row r="23" spans="1:6" x14ac:dyDescent="0.2">
      <c r="A23" s="141">
        <v>16</v>
      </c>
      <c r="B23" s="141" t="s">
        <v>137</v>
      </c>
      <c r="C23" s="146">
        <v>618</v>
      </c>
      <c r="D23" s="149" t="s">
        <v>138</v>
      </c>
      <c r="E23" s="142" t="s">
        <v>139</v>
      </c>
      <c r="F23" s="148">
        <v>290.11</v>
      </c>
    </row>
    <row r="24" spans="1:6" x14ac:dyDescent="0.2">
      <c r="A24" s="141">
        <v>17</v>
      </c>
      <c r="B24" s="141" t="s">
        <v>140</v>
      </c>
      <c r="C24" s="146">
        <v>627</v>
      </c>
      <c r="D24" s="144" t="s">
        <v>141</v>
      </c>
      <c r="E24" s="142" t="s">
        <v>129</v>
      </c>
      <c r="F24" s="148">
        <v>171.36</v>
      </c>
    </row>
    <row r="25" spans="1:6" x14ac:dyDescent="0.2">
      <c r="A25" s="141">
        <v>18</v>
      </c>
      <c r="B25" s="141" t="s">
        <v>142</v>
      </c>
      <c r="C25" s="146">
        <v>629</v>
      </c>
      <c r="D25" s="144" t="s">
        <v>143</v>
      </c>
      <c r="E25" s="142" t="s">
        <v>127</v>
      </c>
      <c r="F25" s="148">
        <v>6037.17</v>
      </c>
    </row>
    <row r="26" spans="1:6" x14ac:dyDescent="0.2">
      <c r="A26" s="141">
        <v>19</v>
      </c>
      <c r="B26" s="141" t="s">
        <v>142</v>
      </c>
      <c r="C26" s="146">
        <v>631</v>
      </c>
      <c r="D26" s="144" t="s">
        <v>144</v>
      </c>
      <c r="E26" s="141" t="s">
        <v>145</v>
      </c>
      <c r="F26" s="148">
        <v>483.76</v>
      </c>
    </row>
    <row r="27" spans="1:6" x14ac:dyDescent="0.2">
      <c r="A27" s="141">
        <v>20</v>
      </c>
      <c r="B27" s="141" t="s">
        <v>142</v>
      </c>
      <c r="C27" s="146">
        <v>628</v>
      </c>
      <c r="D27" s="144" t="s">
        <v>146</v>
      </c>
      <c r="E27" s="146" t="s">
        <v>147</v>
      </c>
      <c r="F27" s="148">
        <v>56</v>
      </c>
    </row>
    <row r="28" spans="1:6" x14ac:dyDescent="0.2">
      <c r="A28" s="141">
        <v>21</v>
      </c>
      <c r="B28" s="141" t="s">
        <v>142</v>
      </c>
      <c r="C28" s="146">
        <v>632</v>
      </c>
      <c r="D28" s="144" t="s">
        <v>148</v>
      </c>
      <c r="E28" s="146" t="s">
        <v>149</v>
      </c>
      <c r="F28" s="148">
        <v>113.05</v>
      </c>
    </row>
    <row r="29" spans="1:6" ht="38.25" x14ac:dyDescent="0.2">
      <c r="A29" s="141">
        <v>22</v>
      </c>
      <c r="B29" s="141" t="s">
        <v>142</v>
      </c>
      <c r="C29" s="146">
        <v>633</v>
      </c>
      <c r="D29" s="149" t="s">
        <v>150</v>
      </c>
      <c r="E29" s="146" t="s">
        <v>151</v>
      </c>
      <c r="F29" s="148">
        <v>133.28</v>
      </c>
    </row>
    <row r="30" spans="1:6" x14ac:dyDescent="0.2">
      <c r="A30" s="141">
        <v>23</v>
      </c>
      <c r="B30" s="141" t="s">
        <v>142</v>
      </c>
      <c r="C30" s="146">
        <v>634</v>
      </c>
      <c r="D30" s="144" t="s">
        <v>128</v>
      </c>
      <c r="E30" s="146" t="s">
        <v>120</v>
      </c>
      <c r="F30" s="148">
        <v>952</v>
      </c>
    </row>
    <row r="31" spans="1:6" ht="36.75" customHeight="1" x14ac:dyDescent="0.2">
      <c r="A31" s="141">
        <v>24</v>
      </c>
      <c r="B31" s="141" t="s">
        <v>142</v>
      </c>
      <c r="C31" s="146">
        <v>637</v>
      </c>
      <c r="D31" s="146" t="s">
        <v>152</v>
      </c>
      <c r="E31" s="147" t="s">
        <v>153</v>
      </c>
      <c r="F31" s="148">
        <v>1086.8599999999999</v>
      </c>
    </row>
    <row r="32" spans="1:6" ht="22.5" customHeight="1" x14ac:dyDescent="0.2">
      <c r="A32" s="141">
        <v>25</v>
      </c>
      <c r="B32" s="141" t="s">
        <v>142</v>
      </c>
      <c r="C32" s="146">
        <v>592</v>
      </c>
      <c r="D32" s="146" t="s">
        <v>154</v>
      </c>
      <c r="E32" s="141" t="s">
        <v>155</v>
      </c>
      <c r="F32" s="148">
        <v>52.97</v>
      </c>
    </row>
    <row r="33" spans="1:6" x14ac:dyDescent="0.2">
      <c r="A33" s="141">
        <v>26</v>
      </c>
      <c r="B33" s="150" t="s">
        <v>142</v>
      </c>
      <c r="C33" s="146" t="s">
        <v>156</v>
      </c>
      <c r="D33" s="146" t="s">
        <v>157</v>
      </c>
      <c r="E33" s="146" t="s">
        <v>157</v>
      </c>
      <c r="F33" s="148">
        <v>103</v>
      </c>
    </row>
    <row r="34" spans="1:6" ht="13.5" thickBot="1" x14ac:dyDescent="0.25">
      <c r="A34" s="151"/>
      <c r="B34" s="152" t="s">
        <v>158</v>
      </c>
      <c r="C34" s="153"/>
      <c r="D34" s="154"/>
      <c r="E34" s="155"/>
      <c r="F34" s="156">
        <f>SUM(F8:F33)</f>
        <v>24498.71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6"/>
  <sheetViews>
    <sheetView topLeftCell="C5" workbookViewId="0">
      <selection activeCell="F31" sqref="F31"/>
    </sheetView>
  </sheetViews>
  <sheetFormatPr defaultRowHeight="12.75" x14ac:dyDescent="0.2"/>
  <cols>
    <col min="1" max="2" width="0" hidden="1" customWidth="1"/>
    <col min="3" max="3" width="9.140625" customWidth="1"/>
    <col min="4" max="4" width="15.140625" customWidth="1"/>
    <col min="5" max="5" width="14" customWidth="1"/>
    <col min="6" max="6" width="23.85546875" customWidth="1"/>
    <col min="7" max="7" width="23.28515625" customWidth="1"/>
    <col min="8" max="8" width="11" customWidth="1"/>
  </cols>
  <sheetData>
    <row r="1" spans="3:8" x14ac:dyDescent="0.2">
      <c r="C1" s="89" t="s">
        <v>159</v>
      </c>
      <c r="D1" s="89"/>
    </row>
    <row r="3" spans="3:8" x14ac:dyDescent="0.2">
      <c r="D3" s="89" t="s">
        <v>160</v>
      </c>
    </row>
    <row r="4" spans="3:8" x14ac:dyDescent="0.2">
      <c r="D4" s="89"/>
    </row>
    <row r="5" spans="3:8" ht="25.5" x14ac:dyDescent="0.2">
      <c r="D5" s="157"/>
      <c r="E5" s="158"/>
      <c r="F5" s="157" t="s">
        <v>161</v>
      </c>
      <c r="G5" s="159"/>
      <c r="H5" s="160"/>
    </row>
    <row r="6" spans="3:8" ht="13.5" thickBot="1" x14ac:dyDescent="0.25"/>
    <row r="7" spans="3:8" ht="51" x14ac:dyDescent="0.2">
      <c r="C7" s="138" t="s">
        <v>162</v>
      </c>
      <c r="D7" s="138" t="s">
        <v>104</v>
      </c>
      <c r="E7" s="139" t="s">
        <v>105</v>
      </c>
      <c r="F7" s="138" t="s">
        <v>106</v>
      </c>
      <c r="G7" s="140" t="s">
        <v>107</v>
      </c>
      <c r="H7" s="138" t="s">
        <v>108</v>
      </c>
    </row>
    <row r="8" spans="3:8" x14ac:dyDescent="0.2">
      <c r="C8" s="161">
        <v>1</v>
      </c>
      <c r="D8" s="162" t="s">
        <v>109</v>
      </c>
      <c r="E8" s="163">
        <v>601</v>
      </c>
      <c r="F8" s="162" t="s">
        <v>163</v>
      </c>
      <c r="G8" s="162" t="s">
        <v>111</v>
      </c>
      <c r="H8" s="164">
        <v>491.7</v>
      </c>
    </row>
    <row r="9" spans="3:8" x14ac:dyDescent="0.2">
      <c r="C9" s="161">
        <v>2</v>
      </c>
      <c r="D9" s="162" t="s">
        <v>109</v>
      </c>
      <c r="E9" s="163">
        <v>602</v>
      </c>
      <c r="F9" s="162" t="s">
        <v>164</v>
      </c>
      <c r="G9" s="162" t="s">
        <v>165</v>
      </c>
      <c r="H9" s="164">
        <v>202.3</v>
      </c>
    </row>
    <row r="10" spans="3:8" x14ac:dyDescent="0.2">
      <c r="C10" s="165">
        <v>3</v>
      </c>
      <c r="D10" s="162" t="s">
        <v>109</v>
      </c>
      <c r="E10" s="166">
        <v>582</v>
      </c>
      <c r="F10" s="162" t="s">
        <v>166</v>
      </c>
      <c r="G10" s="162" t="s">
        <v>167</v>
      </c>
      <c r="H10" s="167">
        <v>3250.78</v>
      </c>
    </row>
    <row r="11" spans="3:8" x14ac:dyDescent="0.2">
      <c r="C11" s="161">
        <v>4</v>
      </c>
      <c r="D11" s="168" t="s">
        <v>109</v>
      </c>
      <c r="E11" s="169">
        <v>583</v>
      </c>
      <c r="F11" s="170" t="s">
        <v>168</v>
      </c>
      <c r="G11" s="170" t="s">
        <v>169</v>
      </c>
      <c r="H11" s="171">
        <v>3078.8</v>
      </c>
    </row>
    <row r="12" spans="3:8" x14ac:dyDescent="0.2">
      <c r="C12" s="161">
        <v>5</v>
      </c>
      <c r="D12" s="172" t="s">
        <v>109</v>
      </c>
      <c r="E12" s="173">
        <v>584</v>
      </c>
      <c r="F12" s="172" t="s">
        <v>168</v>
      </c>
      <c r="G12" s="174" t="s">
        <v>170</v>
      </c>
      <c r="H12" s="143">
        <v>1027.4000000000001</v>
      </c>
    </row>
    <row r="13" spans="3:8" x14ac:dyDescent="0.2">
      <c r="C13" s="165">
        <v>6</v>
      </c>
      <c r="D13" s="170" t="s">
        <v>109</v>
      </c>
      <c r="E13" s="173">
        <v>585</v>
      </c>
      <c r="F13" s="172" t="s">
        <v>168</v>
      </c>
      <c r="G13" s="174" t="s">
        <v>171</v>
      </c>
      <c r="H13" s="143">
        <v>23.89</v>
      </c>
    </row>
    <row r="14" spans="3:8" x14ac:dyDescent="0.2">
      <c r="C14" s="161">
        <v>7</v>
      </c>
      <c r="D14" s="170" t="s">
        <v>109</v>
      </c>
      <c r="E14" s="173">
        <v>603</v>
      </c>
      <c r="F14" s="172" t="s">
        <v>144</v>
      </c>
      <c r="G14" s="174" t="s">
        <v>172</v>
      </c>
      <c r="H14" s="143">
        <v>80.819999999999993</v>
      </c>
    </row>
    <row r="15" spans="3:8" x14ac:dyDescent="0.2">
      <c r="C15" s="161">
        <v>8</v>
      </c>
      <c r="D15" s="175" t="s">
        <v>109</v>
      </c>
      <c r="E15" s="176">
        <v>607</v>
      </c>
      <c r="F15" s="177" t="s">
        <v>132</v>
      </c>
      <c r="G15" s="172" t="s">
        <v>131</v>
      </c>
      <c r="H15" s="143">
        <v>765.17</v>
      </c>
    </row>
    <row r="16" spans="3:8" x14ac:dyDescent="0.2">
      <c r="C16" s="165">
        <v>9</v>
      </c>
      <c r="D16" s="178" t="s">
        <v>109</v>
      </c>
      <c r="E16" s="179">
        <v>607</v>
      </c>
      <c r="F16" s="180" t="s">
        <v>173</v>
      </c>
      <c r="G16" s="180" t="s">
        <v>131</v>
      </c>
      <c r="H16" s="181">
        <v>815</v>
      </c>
    </row>
    <row r="17" spans="3:8" x14ac:dyDescent="0.2">
      <c r="C17" s="161">
        <v>10</v>
      </c>
      <c r="D17" s="80" t="s">
        <v>109</v>
      </c>
      <c r="E17" s="182">
        <v>604</v>
      </c>
      <c r="F17" s="162" t="s">
        <v>174</v>
      </c>
      <c r="G17" s="162" t="s">
        <v>175</v>
      </c>
      <c r="H17" s="183">
        <v>535.5</v>
      </c>
    </row>
    <row r="18" spans="3:8" x14ac:dyDescent="0.2">
      <c r="C18" s="161">
        <v>11</v>
      </c>
      <c r="D18" s="80" t="s">
        <v>109</v>
      </c>
      <c r="E18" s="182">
        <v>608</v>
      </c>
      <c r="F18" s="162" t="s">
        <v>176</v>
      </c>
      <c r="G18" s="162" t="s">
        <v>134</v>
      </c>
      <c r="H18" s="183">
        <v>1850</v>
      </c>
    </row>
    <row r="19" spans="3:8" x14ac:dyDescent="0.2">
      <c r="C19" s="165">
        <v>12</v>
      </c>
      <c r="D19" s="80" t="s">
        <v>109</v>
      </c>
      <c r="E19" s="182">
        <v>610</v>
      </c>
      <c r="F19" s="162" t="s">
        <v>177</v>
      </c>
      <c r="G19" s="162" t="s">
        <v>178</v>
      </c>
      <c r="H19" s="183">
        <v>297.5</v>
      </c>
    </row>
    <row r="20" spans="3:8" x14ac:dyDescent="0.2">
      <c r="C20" s="161">
        <v>13</v>
      </c>
      <c r="D20" s="80" t="s">
        <v>109</v>
      </c>
      <c r="E20" s="182">
        <v>609</v>
      </c>
      <c r="F20" s="162" t="s">
        <v>164</v>
      </c>
      <c r="G20" s="162" t="s">
        <v>178</v>
      </c>
      <c r="H20" s="183">
        <v>464.1</v>
      </c>
    </row>
    <row r="21" spans="3:8" x14ac:dyDescent="0.2">
      <c r="C21" s="161">
        <v>14</v>
      </c>
      <c r="D21" s="80" t="s">
        <v>109</v>
      </c>
      <c r="E21" s="182">
        <v>605</v>
      </c>
      <c r="F21" s="162" t="s">
        <v>179</v>
      </c>
      <c r="G21" s="162" t="s">
        <v>180</v>
      </c>
      <c r="H21" s="183">
        <v>285.60000000000002</v>
      </c>
    </row>
    <row r="22" spans="3:8" x14ac:dyDescent="0.2">
      <c r="C22" s="165">
        <v>15</v>
      </c>
      <c r="D22" s="184" t="s">
        <v>142</v>
      </c>
      <c r="E22" s="182">
        <v>636</v>
      </c>
      <c r="F22" s="162" t="s">
        <v>135</v>
      </c>
      <c r="G22" s="162" t="s">
        <v>178</v>
      </c>
      <c r="H22" s="183">
        <v>345.1</v>
      </c>
    </row>
    <row r="23" spans="3:8" x14ac:dyDescent="0.2">
      <c r="C23" s="161">
        <v>16</v>
      </c>
      <c r="D23" s="184" t="s">
        <v>142</v>
      </c>
      <c r="E23" s="182">
        <v>630</v>
      </c>
      <c r="F23" s="162" t="s">
        <v>143</v>
      </c>
      <c r="G23" s="162" t="s">
        <v>167</v>
      </c>
      <c r="H23" s="183">
        <v>3250.78</v>
      </c>
    </row>
    <row r="24" spans="3:8" x14ac:dyDescent="0.2">
      <c r="C24" s="161">
        <v>17</v>
      </c>
      <c r="D24" s="184" t="s">
        <v>142</v>
      </c>
      <c r="E24" s="182">
        <v>635</v>
      </c>
      <c r="F24" s="162" t="s">
        <v>164</v>
      </c>
      <c r="G24" s="162" t="s">
        <v>165</v>
      </c>
      <c r="H24" s="183">
        <v>202.3</v>
      </c>
    </row>
    <row r="25" spans="3:8" ht="33.75" customHeight="1" x14ac:dyDescent="0.2">
      <c r="C25" s="165">
        <v>18</v>
      </c>
      <c r="D25" s="185" t="s">
        <v>142</v>
      </c>
      <c r="E25" s="166">
        <v>627</v>
      </c>
      <c r="F25" s="162" t="s">
        <v>119</v>
      </c>
      <c r="G25" s="186" t="s">
        <v>181</v>
      </c>
      <c r="H25" s="187">
        <v>683.6</v>
      </c>
    </row>
    <row r="26" spans="3:8" x14ac:dyDescent="0.2">
      <c r="C26" s="188"/>
      <c r="D26" s="189" t="s">
        <v>158</v>
      </c>
      <c r="E26" s="190"/>
      <c r="F26" s="80"/>
      <c r="G26" s="191"/>
      <c r="H26" s="192">
        <f>SUM(H8:H25)</f>
        <v>17650.339999999997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51</vt:lpstr>
      <vt:lpstr>61</vt:lpstr>
      <vt:lpstr>MAT51</vt:lpstr>
      <vt:lpstr>MAT61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2020-08-12T12:14:33Z</dcterms:created>
  <dcterms:modified xsi:type="dcterms:W3CDTF">2020-08-12T12:16:06Z</dcterms:modified>
</cp:coreProperties>
</file>