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 Radu\Desktop\_pentru site\"/>
    </mc:Choice>
  </mc:AlternateContent>
  <bookViews>
    <workbookView xWindow="0" yWindow="0" windowWidth="28800" windowHeight="11835" activeTab="3"/>
  </bookViews>
  <sheets>
    <sheet name="mat61" sheetId="4" r:id="rId1"/>
    <sheet name="mat51" sheetId="3" r:id="rId2"/>
    <sheet name="51" sheetId="2" r:id="rId3"/>
    <sheet name="61" sheetId="1" r:id="rId4"/>
  </sheets>
  <definedNames>
    <definedName name="_xlnm.Print_Area" localSheetId="0">'mat61'!#REF!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4" l="1"/>
  <c r="F38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F76" i="2"/>
  <c r="F72" i="2"/>
  <c r="F68" i="2"/>
  <c r="F64" i="2"/>
  <c r="F60" i="2"/>
  <c r="F56" i="2"/>
  <c r="F52" i="2"/>
  <c r="F47" i="2"/>
  <c r="F42" i="2"/>
  <c r="F36" i="2"/>
  <c r="F29" i="2"/>
  <c r="F24" i="2"/>
  <c r="F20" i="2"/>
  <c r="F16" i="2"/>
  <c r="F77" i="2" s="1"/>
  <c r="F79" i="1"/>
  <c r="F76" i="1"/>
  <c r="F73" i="1"/>
  <c r="F70" i="1"/>
  <c r="F66" i="1"/>
  <c r="F62" i="1"/>
  <c r="F59" i="1"/>
  <c r="F55" i="1"/>
  <c r="F49" i="1"/>
  <c r="F44" i="1"/>
  <c r="F39" i="1"/>
  <c r="F34" i="1"/>
  <c r="F26" i="1"/>
  <c r="F23" i="1"/>
  <c r="F20" i="1"/>
  <c r="F17" i="1"/>
  <c r="F80" i="1" s="1"/>
  <c r="F14" i="1"/>
</calcChain>
</file>

<file path=xl/comments1.xml><?xml version="1.0" encoding="utf-8"?>
<comments xmlns="http://schemas.openxmlformats.org/spreadsheetml/2006/main">
  <authors>
    <author>Statia1</author>
  </authors>
  <commentList>
    <comment ref="F80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<sst xmlns="http://schemas.openxmlformats.org/spreadsheetml/2006/main" count="307" uniqueCount="178">
  <si>
    <t>INSTITUTIA PREFECTULUI -JUDETUL GALATI</t>
  </si>
  <si>
    <t xml:space="preserve">CAP 61 01 "ORDINE PUBLICA SI SIGURANTA NATIONALA" </t>
  </si>
  <si>
    <t>TITLUL  I  "CHELTUIELI DE PERSONAL"</t>
  </si>
  <si>
    <t>perioada:</t>
  </si>
  <si>
    <t>01.05.2020-31.05.2020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</si>
  <si>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</si>
  <si>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</si>
  <si>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</si>
  <si>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</si>
  <si>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</si>
  <si>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</si>
  <si>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</si>
  <si>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mai   2020</t>
  </si>
  <si>
    <t xml:space="preserve"> alim card salarii</t>
  </si>
  <si>
    <t xml:space="preserve"> salarii numerar-contributie indiv BS </t>
  </si>
  <si>
    <t>Total 10.01.01</t>
  </si>
  <si>
    <t>Subtotal 10.01.03</t>
  </si>
  <si>
    <t>10.01.03</t>
  </si>
  <si>
    <t>mai  2020</t>
  </si>
  <si>
    <t>card salarii</t>
  </si>
  <si>
    <t>Total 10.010.03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</si>
  <si>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</si>
  <si>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</si>
  <si>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</si>
  <si>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</si>
  <si>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</si>
  <si>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</si>
  <si>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</si>
  <si>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</si>
  <si>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</si>
  <si>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</si>
  <si>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</si>
  <si>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diurna</t>
  </si>
  <si>
    <t>Total 10.01.13</t>
  </si>
  <si>
    <t>Subtotal 10.01.30</t>
  </si>
  <si>
    <t>10.01.30</t>
  </si>
  <si>
    <t>Total 10.01.30</t>
  </si>
  <si>
    <t>Subtotal 10.02.02</t>
  </si>
  <si>
    <t>10.02.02</t>
  </si>
  <si>
    <t>norma hrana card</t>
  </si>
  <si>
    <t>aprilie  2020</t>
  </si>
  <si>
    <t>norma hrana numerar</t>
  </si>
  <si>
    <t>Total 10.02.02</t>
  </si>
  <si>
    <t>Subtotal 10.02.03</t>
  </si>
  <si>
    <t>10.02.03</t>
  </si>
  <si>
    <t>mai 2020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</si>
  <si>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</si>
  <si>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</si>
  <si>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</si>
  <si>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</si>
  <si>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</si>
  <si>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</si>
  <si>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</si>
  <si>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>Subtotal 10.02.06</t>
  </si>
  <si>
    <t>10.02.06</t>
  </si>
  <si>
    <t>Total 10.02.06</t>
  </si>
  <si>
    <t>Subtotal 10.02.30</t>
  </si>
  <si>
    <t>10.02.30</t>
  </si>
  <si>
    <t>transport co</t>
  </si>
  <si>
    <t>Total 10.02.30</t>
  </si>
  <si>
    <t>Subtotal 10.03.01</t>
  </si>
  <si>
    <t>10.03.01</t>
  </si>
  <si>
    <t>contrib. salarii</t>
  </si>
  <si>
    <t>Total 10.03.01</t>
  </si>
  <si>
    <t>Subtotal 10.03.02</t>
  </si>
  <si>
    <t>10.03.02</t>
  </si>
  <si>
    <t>contrib somaj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</si>
  <si>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</si>
  <si>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</si>
  <si>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</si>
  <si>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</si>
  <si>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</si>
  <si>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</si>
  <si>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</si>
  <si>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</si>
  <si>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</si>
  <si>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contrib. pt concedii si indemniz.</t>
  </si>
  <si>
    <t>Total 10.03.06</t>
  </si>
  <si>
    <t>Subtotal 10.03.07</t>
  </si>
  <si>
    <t>10.03.07</t>
  </si>
  <si>
    <t>CAM</t>
  </si>
  <si>
    <t>Total 10.03.07</t>
  </si>
  <si>
    <t>INSTITUTIA PREFECTULUI-JUDETUL GALATI</t>
  </si>
  <si>
    <t xml:space="preserve">CAP 51 01 "AUTORITATI PUBLICE SI ACTIUNI EXTERNE" </t>
  </si>
  <si>
    <t>salarii carduri</t>
  </si>
  <si>
    <t>mai 2021</t>
  </si>
  <si>
    <t>salarii numerar+contributii BS salarii</t>
  </si>
  <si>
    <t xml:space="preserve">alimentare card   </t>
  </si>
  <si>
    <t>10.01.13.01</t>
  </si>
  <si>
    <t xml:space="preserve"> </t>
  </si>
  <si>
    <t>alimentare carduri salarii</t>
  </si>
  <si>
    <t>salarii numerar</t>
  </si>
  <si>
    <t xml:space="preserve">CAS ang. </t>
  </si>
  <si>
    <t xml:space="preserve">somaj angajator sal </t>
  </si>
  <si>
    <t>CAS angajator</t>
  </si>
  <si>
    <t>fond de risc sal</t>
  </si>
  <si>
    <t>CM UNITATE</t>
  </si>
  <si>
    <t>CAM 2.25%</t>
  </si>
  <si>
    <t>INSTITUTIA PREFECTULUI - JUDETUL GALATI</t>
  </si>
  <si>
    <t xml:space="preserve">CAP 51 01 "AUTORITATI PUBLICE SI ACTIUNI EXTERNE" TITLUL II </t>
  </si>
  <si>
    <t>18.05 -31.05.2020</t>
  </si>
  <si>
    <t>Nr. crt</t>
  </si>
  <si>
    <t>DATA</t>
  </si>
  <si>
    <t>ORDIN DE PLATA/ CEC/ FOAIE DE VARSAMANT</t>
  </si>
  <si>
    <t>FURNIZOR/BENEFICIAR</t>
  </si>
  <si>
    <t xml:space="preserve">FACTURA            </t>
  </si>
  <si>
    <t>SUMA</t>
  </si>
  <si>
    <t>18.05.2020</t>
  </si>
  <si>
    <t xml:space="preserve">Dolexcom </t>
  </si>
  <si>
    <t>furnituri de birou</t>
  </si>
  <si>
    <t>Tinmar Energy</t>
  </si>
  <si>
    <t>energie electrica</t>
  </si>
  <si>
    <t>Calorgal SA</t>
  </si>
  <si>
    <t xml:space="preserve">energie termica </t>
  </si>
  <si>
    <t xml:space="preserve">Ecosal SA </t>
  </si>
  <si>
    <t>salubritate</t>
  </si>
  <si>
    <t xml:space="preserve">Apa Canal SA </t>
  </si>
  <si>
    <t>apa canal</t>
  </si>
  <si>
    <t>Centru Regional de Posta</t>
  </si>
  <si>
    <t>prestari servicii corespondenta</t>
  </si>
  <si>
    <t>Orange SA</t>
  </si>
  <si>
    <t>conv.tel.mobil</t>
  </si>
  <si>
    <t xml:space="preserve">Telekom </t>
  </si>
  <si>
    <t>ab.tel.fixa</t>
  </si>
  <si>
    <t>U.P.C.</t>
  </si>
  <si>
    <t>Cablu TV.</t>
  </si>
  <si>
    <t>RCS&amp;RDS</t>
  </si>
  <si>
    <t>ab.televiziune cablu</t>
  </si>
  <si>
    <t>Dedeman</t>
  </si>
  <si>
    <t>materiale cu caracter functional</t>
  </si>
  <si>
    <t>DNS Birotica</t>
  </si>
  <si>
    <t>New Solutions Center</t>
  </si>
  <si>
    <t xml:space="preserve">SC Psifios </t>
  </si>
  <si>
    <t>servicii curatenie</t>
  </si>
  <si>
    <t xml:space="preserve">Sobis Solutions </t>
  </si>
  <si>
    <t>abonament manager doc.Sobis</t>
  </si>
  <si>
    <t>Doru&amp;Mircea SRL</t>
  </si>
  <si>
    <t>alte bunuri si servicii</t>
  </si>
  <si>
    <t>Marina Prod Prest</t>
  </si>
  <si>
    <t>verificat instinctoare</t>
  </si>
  <si>
    <t xml:space="preserve">Dedeman </t>
  </si>
  <si>
    <t>Universal Aurora</t>
  </si>
  <si>
    <t xml:space="preserve">reparatii </t>
  </si>
  <si>
    <t xml:space="preserve">Apan </t>
  </si>
  <si>
    <t>Mar-Ina Prodprest</t>
  </si>
  <si>
    <t>obiecte de inventar</t>
  </si>
  <si>
    <t>Rotarexim</t>
  </si>
  <si>
    <t>Compania de Informatica Neamt</t>
  </si>
  <si>
    <t>abonament LEX</t>
  </si>
  <si>
    <t>materiale de protectie</t>
  </si>
  <si>
    <t>Farma Mas</t>
  </si>
  <si>
    <t>Romsales Distribution</t>
  </si>
  <si>
    <t xml:space="preserve">materiale de protectie </t>
  </si>
  <si>
    <t xml:space="preserve">Selgros </t>
  </si>
  <si>
    <t>cheltuieli de protocol</t>
  </si>
  <si>
    <t>19.05.2020</t>
  </si>
  <si>
    <t xml:space="preserve">Astra Plus </t>
  </si>
  <si>
    <t>25.05.2020</t>
  </si>
  <si>
    <t>transport deplasari</t>
  </si>
  <si>
    <t>deconturi transport deplasari</t>
  </si>
  <si>
    <t>TOTAL</t>
  </si>
  <si>
    <t>INSTITUTIA PREFECTULUI JUDETUL-GALATI</t>
  </si>
  <si>
    <t>CAP 61 01 " ORDINE PUBLICA SI SIGURANTA NATIONALA" TITL. 20 "BUNURI SI SERVICII"</t>
  </si>
  <si>
    <t>PERIOADA 18.05 -31.05.2020</t>
  </si>
  <si>
    <t>Nr.crt</t>
  </si>
  <si>
    <t>Psifios</t>
  </si>
  <si>
    <t xml:space="preserve">prestari servicii curatenie </t>
  </si>
  <si>
    <t>I.P.J. GALATI</t>
  </si>
  <si>
    <t>incalzit, iluminat</t>
  </si>
  <si>
    <t>apa canal salubritate</t>
  </si>
  <si>
    <t>Dolexcom srl</t>
  </si>
  <si>
    <t>ab.telef.fixa</t>
  </si>
  <si>
    <t xml:space="preserve">prestari servicii corespondenta </t>
  </si>
  <si>
    <t>Mediryo Shop</t>
  </si>
  <si>
    <t>Envi GRUP Proiect Consult</t>
  </si>
  <si>
    <t>387;393</t>
  </si>
  <si>
    <t>Mar Ina Prodprest</t>
  </si>
  <si>
    <t>obiecte de inventar,verificat instinctoare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</si>
</sst>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 mmm\ yy"/>
    <numFmt numFmtId="165" formatCode="#,###.00"/>
    <numFmt numFmtId="166" formatCode="dd/mm/yy"/>
    <numFmt numFmtId="167" formatCode="#.##0.00"/>
    <numFmt numFmtId="168" formatCode="_-* #,##0.00\ _l_e_i_-;\-* #,##0.00\ _l_e_i_-;_-* \-??\ _l_e_i_-;_-@_-"/>
  </numFmts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8" fontId="1" fillId="0" borderId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4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right"/>
    </xf>
    <xf numFmtId="14" fontId="2" fillId="0" borderId="0" xfId="0" applyNumberFormat="1" applyFont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right"/>
    </xf>
    <xf numFmtId="14" fontId="2" fillId="0" borderId="1" xfId="0" applyNumberFormat="1" applyFont="1" applyBorder="1"/>
    <xf numFmtId="0" fontId="0" fillId="0" borderId="2" xfId="0" applyFont="1" applyBorder="1"/>
    <xf numFmtId="0" fontId="0" fillId="0" borderId="1" xfId="0" applyBorder="1"/>
    <xf numFmtId="165" fontId="0" fillId="0" borderId="1" xfId="0" applyNumberFormat="1" applyFont="1" applyBorder="1"/>
    <xf numFmtId="14" fontId="2" fillId="0" borderId="2" xfId="0" applyNumberFormat="1" applyFont="1" applyBorder="1"/>
    <xf numFmtId="0" fontId="0" fillId="0" borderId="2" xfId="0" applyBorder="1"/>
    <xf numFmtId="165" fontId="0" fillId="0" borderId="2" xfId="0" applyNumberFormat="1" applyFont="1" applyBorder="1"/>
    <xf numFmtId="0" fontId="3" fillId="2" borderId="3" xfId="0" applyFont="1" applyFill="1" applyBorder="1"/>
    <xf numFmtId="0" fontId="3" fillId="2" borderId="4" xfId="0" applyFont="1" applyFill="1" applyBorder="1"/>
    <xf numFmtId="165" fontId="3" fillId="2" borderId="3" xfId="0" applyNumberFormat="1" applyFont="1" applyFill="1" applyBorder="1"/>
    <xf numFmtId="0" fontId="0" fillId="0" borderId="3" xfId="0" applyBorder="1"/>
    <xf numFmtId="0" fontId="0" fillId="0" borderId="5" xfId="0" applyBorder="1"/>
    <xf numFmtId="0" fontId="3" fillId="0" borderId="2" xfId="0" applyFont="1" applyBorder="1"/>
    <xf numFmtId="0" fontId="3" fillId="2" borderId="2" xfId="0" applyFont="1" applyFill="1" applyBorder="1"/>
    <xf numFmtId="0" fontId="3" fillId="2" borderId="5" xfId="0" applyFont="1" applyFill="1" applyBorder="1"/>
    <xf numFmtId="165" fontId="3" fillId="2" borderId="2" xfId="0" applyNumberFormat="1" applyFont="1" applyFill="1" applyBorder="1"/>
    <xf numFmtId="0" fontId="0" fillId="0" borderId="6" xfId="0" applyFont="1" applyBorder="1"/>
    <xf numFmtId="0" fontId="0" fillId="0" borderId="6" xfId="0" applyBorder="1"/>
    <xf numFmtId="165" fontId="0" fillId="0" borderId="6" xfId="0" applyNumberFormat="1" applyFont="1" applyBorder="1"/>
    <xf numFmtId="0" fontId="2" fillId="0" borderId="1" xfId="0" applyFont="1" applyBorder="1"/>
    <xf numFmtId="0" fontId="3" fillId="2" borderId="7" xfId="0" applyFont="1" applyFill="1" applyBorder="1"/>
    <xf numFmtId="165" fontId="3" fillId="2" borderId="7" xfId="0" applyNumberFormat="1" applyFont="1" applyFill="1" applyBorder="1"/>
    <xf numFmtId="0" fontId="0" fillId="0" borderId="7" xfId="0" applyBorder="1"/>
    <xf numFmtId="0" fontId="0" fillId="0" borderId="8" xfId="0" applyFont="1" applyBorder="1"/>
    <xf numFmtId="0" fontId="0" fillId="0" borderId="9" xfId="0" applyFont="1" applyBorder="1"/>
    <xf numFmtId="165" fontId="0" fillId="0" borderId="9" xfId="0" applyNumberFormat="1" applyFont="1" applyBorder="1"/>
    <xf numFmtId="3" fontId="0" fillId="0" borderId="9" xfId="0" applyNumberFormat="1" applyFont="1" applyBorder="1"/>
    <xf numFmtId="0" fontId="0" fillId="0" borderId="3" xfId="0" applyFont="1" applyBorder="1"/>
    <xf numFmtId="165" fontId="0" fillId="0" borderId="3" xfId="0" applyNumberFormat="1" applyFont="1" applyBorder="1"/>
    <xf numFmtId="0" fontId="2" fillId="0" borderId="2" xfId="0" applyFont="1" applyBorder="1"/>
    <xf numFmtId="0" fontId="0" fillId="0" borderId="1" xfId="0" applyFont="1" applyBorder="1"/>
    <xf numFmtId="0" fontId="2" fillId="0" borderId="10" xfId="0" applyFont="1" applyBorder="1"/>
    <xf numFmtId="0" fontId="0" fillId="0" borderId="11" xfId="0" applyFont="1" applyBorder="1"/>
    <xf numFmtId="0" fontId="0" fillId="2" borderId="3" xfId="0" applyFill="1" applyBorder="1"/>
    <xf numFmtId="0" fontId="0" fillId="2" borderId="12" xfId="0" applyFont="1" applyFill="1" applyBorder="1"/>
    <xf numFmtId="0" fontId="0" fillId="2" borderId="3" xfId="0" applyFont="1" applyFill="1" applyBorder="1"/>
    <xf numFmtId="3" fontId="0" fillId="0" borderId="3" xfId="0" applyNumberFormat="1" applyFont="1" applyBorder="1"/>
    <xf numFmtId="0" fontId="2" fillId="0" borderId="13" xfId="0" applyFont="1" applyBorder="1"/>
    <xf numFmtId="0" fontId="0" fillId="0" borderId="14" xfId="0" applyFont="1" applyBorder="1"/>
    <xf numFmtId="0" fontId="0" fillId="0" borderId="15" xfId="0" applyBorder="1"/>
    <xf numFmtId="2" fontId="0" fillId="0" borderId="1" xfId="0" applyNumberFormat="1" applyFont="1" applyBorder="1"/>
    <xf numFmtId="3" fontId="0" fillId="0" borderId="2" xfId="0" applyNumberFormat="1" applyFont="1" applyBorder="1"/>
    <xf numFmtId="0" fontId="0" fillId="0" borderId="16" xfId="0" applyFont="1" applyBorder="1"/>
    <xf numFmtId="165" fontId="0" fillId="0" borderId="16" xfId="0" applyNumberFormat="1" applyFont="1" applyBorder="1"/>
    <xf numFmtId="3" fontId="0" fillId="0" borderId="16" xfId="0" applyNumberFormat="1" applyFont="1" applyBorder="1"/>
    <xf numFmtId="0" fontId="3" fillId="0" borderId="16" xfId="0" applyFont="1" applyBorder="1"/>
    <xf numFmtId="0" fontId="3" fillId="2" borderId="16" xfId="0" applyFont="1" applyFill="1" applyBorder="1"/>
    <xf numFmtId="165" fontId="3" fillId="2" borderId="16" xfId="0" applyNumberFormat="1" applyFont="1" applyFill="1" applyBorder="1"/>
    <xf numFmtId="165" fontId="3" fillId="0" borderId="16" xfId="0" applyNumberFormat="1" applyFont="1" applyBorder="1"/>
    <xf numFmtId="0" fontId="3" fillId="0" borderId="17" xfId="0" applyFont="1" applyFill="1" applyBorder="1"/>
    <xf numFmtId="0" fontId="3" fillId="0" borderId="18" xfId="0" applyFont="1" applyBorder="1"/>
    <xf numFmtId="165" fontId="3" fillId="0" borderId="18" xfId="0" applyNumberFormat="1" applyFont="1" applyBorder="1"/>
    <xf numFmtId="3" fontId="0" fillId="0" borderId="18" xfId="0" applyNumberFormat="1" applyFont="1" applyBorder="1"/>
    <xf numFmtId="0" fontId="3" fillId="0" borderId="18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165" fontId="3" fillId="2" borderId="20" xfId="0" applyNumberFormat="1" applyFont="1" applyFill="1" applyBorder="1"/>
    <xf numFmtId="3" fontId="0" fillId="0" borderId="21" xfId="0" applyNumberFormat="1" applyFont="1" applyBorder="1"/>
    <xf numFmtId="0" fontId="3" fillId="0" borderId="22" xfId="0" applyFont="1" applyBorder="1"/>
    <xf numFmtId="165" fontId="3" fillId="0" borderId="22" xfId="0" applyNumberFormat="1" applyFont="1" applyBorder="1"/>
    <xf numFmtId="3" fontId="0" fillId="0" borderId="22" xfId="0" applyNumberFormat="1" applyFont="1" applyBorder="1"/>
    <xf numFmtId="0" fontId="3" fillId="0" borderId="0" xfId="0" applyFont="1" applyBorder="1"/>
    <xf numFmtId="0" fontId="3" fillId="2" borderId="18" xfId="0" applyFont="1" applyFill="1" applyBorder="1"/>
    <xf numFmtId="165" fontId="3" fillId="2" borderId="18" xfId="0" applyNumberFormat="1" applyFont="1" applyFill="1" applyBorder="1"/>
    <xf numFmtId="0" fontId="0" fillId="0" borderId="19" xfId="0" applyFont="1" applyBorder="1"/>
    <xf numFmtId="0" fontId="0" fillId="0" borderId="23" xfId="0" applyFont="1" applyBorder="1"/>
    <xf numFmtId="0" fontId="0" fillId="0" borderId="20" xfId="0" applyFont="1" applyBorder="1"/>
    <xf numFmtId="165" fontId="0" fillId="0" borderId="20" xfId="0" applyNumberFormat="1" applyFont="1" applyBorder="1"/>
    <xf numFmtId="0" fontId="0" fillId="0" borderId="22" xfId="0" applyFont="1" applyBorder="1"/>
    <xf numFmtId="165" fontId="0" fillId="0" borderId="22" xfId="0" applyNumberFormat="1" applyFont="1" applyBorder="1"/>
    <xf numFmtId="0" fontId="0" fillId="0" borderId="0" xfId="0" applyFont="1" applyBorder="1"/>
    <xf numFmtId="0" fontId="2" fillId="0" borderId="9" xfId="0" applyFont="1" applyBorder="1"/>
    <xf numFmtId="0" fontId="0" fillId="0" borderId="9" xfId="0" applyBorder="1"/>
    <xf numFmtId="0" fontId="0" fillId="0" borderId="24" xfId="0" applyFont="1" applyBorder="1"/>
    <xf numFmtId="165" fontId="0" fillId="0" borderId="24" xfId="0" applyNumberFormat="1" applyFont="1" applyBorder="1"/>
    <xf numFmtId="3" fontId="0" fillId="0" borderId="24" xfId="0" applyNumberFormat="1" applyFont="1" applyBorder="1"/>
    <xf numFmtId="166" fontId="0" fillId="0" borderId="1" xfId="0" applyNumberFormat="1" applyFont="1" applyBorder="1"/>
    <xf numFmtId="2" fontId="0" fillId="0" borderId="0" xfId="0" applyNumberFormat="1"/>
    <xf numFmtId="0" fontId="6" fillId="0" borderId="14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0" fillId="2" borderId="4" xfId="0" applyFill="1" applyBorder="1"/>
    <xf numFmtId="165" fontId="0" fillId="2" borderId="3" xfId="0" applyNumberFormat="1" applyFont="1" applyFill="1" applyBorder="1"/>
    <xf numFmtId="0" fontId="0" fillId="2" borderId="25" xfId="0" applyFont="1" applyFill="1" applyBorder="1"/>
    <xf numFmtId="0" fontId="0" fillId="0" borderId="13" xfId="0" applyFont="1" applyBorder="1"/>
    <xf numFmtId="0" fontId="0" fillId="0" borderId="26" xfId="0" applyFont="1" applyBorder="1"/>
    <xf numFmtId="0" fontId="6" fillId="0" borderId="14" xfId="0" applyFont="1" applyBorder="1" applyAlignment="1">
      <alignment horizontal="right"/>
    </xf>
    <xf numFmtId="0" fontId="0" fillId="0" borderId="27" xfId="0" applyFont="1" applyBorder="1"/>
    <xf numFmtId="0" fontId="0" fillId="0" borderId="28" xfId="0" applyFont="1" applyBorder="1"/>
    <xf numFmtId="165" fontId="0" fillId="0" borderId="29" xfId="0" applyNumberFormat="1" applyFont="1" applyBorder="1"/>
    <xf numFmtId="0" fontId="0" fillId="0" borderId="29" xfId="0" applyFont="1" applyBorder="1"/>
    <xf numFmtId="0" fontId="2" fillId="0" borderId="8" xfId="0" applyFont="1" applyBorder="1"/>
    <xf numFmtId="0" fontId="2" fillId="0" borderId="16" xfId="0" applyFont="1" applyBorder="1"/>
    <xf numFmtId="0" fontId="0" fillId="0" borderId="10" xfId="0" applyBorder="1"/>
    <xf numFmtId="0" fontId="0" fillId="2" borderId="19" xfId="0" applyFont="1" applyFill="1" applyBorder="1"/>
    <xf numFmtId="0" fontId="0" fillId="2" borderId="23" xfId="0" applyFont="1" applyFill="1" applyBorder="1"/>
    <xf numFmtId="165" fontId="0" fillId="2" borderId="23" xfId="0" applyNumberFormat="1" applyFont="1" applyFill="1" applyBorder="1"/>
    <xf numFmtId="3" fontId="0" fillId="0" borderId="30" xfId="0" applyNumberFormat="1" applyFont="1" applyBorder="1"/>
    <xf numFmtId="0" fontId="0" fillId="0" borderId="18" xfId="0" applyFont="1" applyBorder="1"/>
    <xf numFmtId="165" fontId="0" fillId="0" borderId="18" xfId="0" applyNumberFormat="1" applyFont="1" applyBorder="1"/>
    <xf numFmtId="3" fontId="3" fillId="0" borderId="21" xfId="0" applyNumberFormat="1" applyFont="1" applyBorder="1"/>
    <xf numFmtId="0" fontId="6" fillId="0" borderId="9" xfId="0" applyFont="1" applyBorder="1" applyAlignment="1">
      <alignment horizontal="left"/>
    </xf>
    <xf numFmtId="0" fontId="0" fillId="2" borderId="2" xfId="0" applyFont="1" applyFill="1" applyBorder="1"/>
    <xf numFmtId="165" fontId="0" fillId="2" borderId="2" xfId="0" applyNumberFormat="1" applyFont="1" applyFill="1" applyBorder="1"/>
    <xf numFmtId="0" fontId="0" fillId="0" borderId="31" xfId="0" applyFont="1" applyBorder="1"/>
    <xf numFmtId="0" fontId="0" fillId="0" borderId="32" xfId="0" applyFont="1" applyBorder="1"/>
    <xf numFmtId="165" fontId="0" fillId="0" borderId="32" xfId="0" applyNumberFormat="1" applyFont="1" applyBorder="1"/>
    <xf numFmtId="0" fontId="0" fillId="0" borderId="33" xfId="0" applyFont="1" applyBorder="1"/>
    <xf numFmtId="0" fontId="2" fillId="0" borderId="34" xfId="0" applyFont="1" applyBorder="1"/>
    <xf numFmtId="0" fontId="0" fillId="0" borderId="35" xfId="0" applyBorder="1"/>
    <xf numFmtId="0" fontId="0" fillId="2" borderId="36" xfId="0" applyFont="1" applyFill="1" applyBorder="1"/>
    <xf numFmtId="0" fontId="0" fillId="2" borderId="37" xfId="0" applyFont="1" applyFill="1" applyBorder="1"/>
    <xf numFmtId="165" fontId="0" fillId="2" borderId="37" xfId="0" applyNumberFormat="1" applyFont="1" applyFill="1" applyBorder="1"/>
    <xf numFmtId="0" fontId="0" fillId="0" borderId="38" xfId="0" applyBorder="1"/>
    <xf numFmtId="0" fontId="3" fillId="0" borderId="35" xfId="0" applyFont="1" applyBorder="1"/>
    <xf numFmtId="167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/>
    </xf>
    <xf numFmtId="2" fontId="0" fillId="0" borderId="41" xfId="1" applyNumberFormat="1" applyFont="1" applyFill="1" applyBorder="1" applyAlignment="1" applyProtection="1">
      <alignment horizontal="right"/>
    </xf>
    <xf numFmtId="0" fontId="0" fillId="0" borderId="1" xfId="0" applyBorder="1" applyAlignment="1">
      <alignment horizontal="center"/>
    </xf>
    <xf numFmtId="2" fontId="0" fillId="0" borderId="1" xfId="1" applyNumberFormat="1" applyFont="1" applyFill="1" applyBorder="1" applyAlignment="1" applyProtection="1">
      <alignment horizontal="right"/>
    </xf>
    <xf numFmtId="0" fontId="0" fillId="0" borderId="1" xfId="0" applyBorder="1" applyAlignment="1">
      <alignment horizontal="center" wrapText="1"/>
    </xf>
    <xf numFmtId="2" fontId="0" fillId="0" borderId="1" xfId="1" applyNumberFormat="1" applyFont="1" applyFill="1" applyBorder="1" applyAlignment="1" applyProtection="1"/>
    <xf numFmtId="0" fontId="0" fillId="0" borderId="8" xfId="0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42" xfId="0" applyBorder="1"/>
    <xf numFmtId="14" fontId="0" fillId="0" borderId="43" xfId="0" applyNumberFormat="1" applyBorder="1"/>
    <xf numFmtId="0" fontId="0" fillId="0" borderId="12" xfId="0" applyFill="1" applyBorder="1"/>
    <xf numFmtId="0" fontId="0" fillId="0" borderId="12" xfId="0" applyBorder="1"/>
    <xf numFmtId="0" fontId="2" fillId="0" borderId="12" xfId="0" applyFont="1" applyBorder="1" applyAlignment="1">
      <alignment horizontal="right"/>
    </xf>
    <xf numFmtId="2" fontId="2" fillId="0" borderId="44" xfId="1" applyNumberFormat="1" applyFont="1" applyFill="1" applyBorder="1" applyAlignment="1" applyProtection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horizontal="left" vertical="center"/>
    </xf>
    <xf numFmtId="2" fontId="0" fillId="0" borderId="9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45" xfId="0" applyBorder="1"/>
    <xf numFmtId="3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14" fontId="0" fillId="0" borderId="16" xfId="0" applyNumberFormat="1" applyFont="1" applyBorder="1" applyAlignment="1">
      <alignment horizontal="left"/>
    </xf>
    <xf numFmtId="0" fontId="0" fillId="0" borderId="16" xfId="0" applyBorder="1" applyAlignment="1">
      <alignment horizontal="left" wrapText="1"/>
    </xf>
    <xf numFmtId="2" fontId="0" fillId="0" borderId="16" xfId="1" applyNumberFormat="1" applyFont="1" applyFill="1" applyBorder="1" applyAlignment="1" applyProtection="1">
      <alignment horizontal="right"/>
    </xf>
    <xf numFmtId="0" fontId="0" fillId="0" borderId="16" xfId="0" applyBorder="1" applyAlignment="1">
      <alignment horizontal="center"/>
    </xf>
    <xf numFmtId="14" fontId="0" fillId="0" borderId="16" xfId="0" applyNumberFormat="1" applyBorder="1"/>
    <xf numFmtId="0" fontId="0" fillId="0" borderId="16" xfId="0" applyFill="1" applyBorder="1" applyAlignment="1"/>
    <xf numFmtId="0" fontId="0" fillId="0" borderId="16" xfId="0" applyBorder="1"/>
    <xf numFmtId="0" fontId="2" fillId="0" borderId="16" xfId="0" applyFont="1" applyBorder="1" applyAlignment="1">
      <alignment horizontal="right"/>
    </xf>
    <xf numFmtId="2" fontId="2" fillId="0" borderId="16" xfId="1" applyNumberFormat="1" applyFont="1" applyFill="1" applyBorder="1" applyAlignment="1" applyProtection="1">
      <alignment horizontal="right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7"/>
  <sheetViews>
    <sheetView topLeftCell="C1" workbookViewId="0">
      <selection activeCell="C18" sqref="C18"/>
    </sheetView>
  </sheetViews>
  <sheetFormatPr defaultRowHeight="12.75" x14ac:dyDescent="0.2"/>
  <cols>
    <col min="1" max="2" width="0" hidden="1" customWidth="1"/>
    <col min="3" max="3" width="9.140625" customWidth="1"/>
    <col min="4" max="4" width="13.85546875" customWidth="1"/>
    <col min="5" max="5" width="12.7109375" customWidth="1"/>
    <col min="6" max="6" width="27.85546875" customWidth="1"/>
    <col min="7" max="7" width="28.7109375" customWidth="1"/>
    <col min="8" max="8" width="11.85546875" customWidth="1"/>
  </cols>
  <sheetData>
    <row r="1" spans="3:8" x14ac:dyDescent="0.2">
      <c r="C1" s="1" t="s">
        <v>161</v>
      </c>
      <c r="D1" s="1"/>
    </row>
    <row r="3" spans="3:8" x14ac:dyDescent="0.2">
      <c r="D3" s="1" t="s">
        <v>162</v>
      </c>
    </row>
    <row r="4" spans="3:8" x14ac:dyDescent="0.2">
      <c r="D4" s="1"/>
    </row>
    <row r="5" spans="3:8" x14ac:dyDescent="0.2">
      <c r="D5" s="148"/>
      <c r="E5" s="149"/>
      <c r="F5" s="148" t="s">
        <v>163</v>
      </c>
      <c r="G5" s="150"/>
      <c r="H5" s="151"/>
    </row>
    <row r="6" spans="3:8" ht="13.5" thickBot="1" x14ac:dyDescent="0.25"/>
    <row r="7" spans="3:8" ht="51" x14ac:dyDescent="0.2">
      <c r="C7" s="128" t="s">
        <v>164</v>
      </c>
      <c r="D7" s="128" t="s">
        <v>102</v>
      </c>
      <c r="E7" s="129" t="s">
        <v>103</v>
      </c>
      <c r="F7" s="128" t="s">
        <v>104</v>
      </c>
      <c r="G7" s="130" t="s">
        <v>105</v>
      </c>
      <c r="H7" s="128" t="s">
        <v>106</v>
      </c>
    </row>
    <row r="8" spans="3:8" x14ac:dyDescent="0.2">
      <c r="C8" s="152">
        <v>1</v>
      </c>
      <c r="D8" s="153" t="s">
        <v>107</v>
      </c>
      <c r="E8" s="154">
        <v>380</v>
      </c>
      <c r="F8" s="153" t="s">
        <v>165</v>
      </c>
      <c r="G8" s="153" t="s">
        <v>166</v>
      </c>
      <c r="H8" s="155">
        <v>3381.98</v>
      </c>
    </row>
    <row r="9" spans="3:8" x14ac:dyDescent="0.2">
      <c r="C9" s="156">
        <v>2</v>
      </c>
      <c r="D9" s="81" t="s">
        <v>107</v>
      </c>
      <c r="E9" s="157">
        <v>383</v>
      </c>
      <c r="F9" s="158" t="s">
        <v>167</v>
      </c>
      <c r="G9" s="158" t="s">
        <v>168</v>
      </c>
      <c r="H9" s="159">
        <v>9142.5</v>
      </c>
    </row>
    <row r="10" spans="3:8" x14ac:dyDescent="0.2">
      <c r="C10" s="131">
        <v>3</v>
      </c>
      <c r="D10" s="160" t="s">
        <v>107</v>
      </c>
      <c r="E10" s="161">
        <v>384</v>
      </c>
      <c r="F10" s="160" t="s">
        <v>167</v>
      </c>
      <c r="G10" s="162" t="s">
        <v>169</v>
      </c>
      <c r="H10" s="133">
        <v>908.3</v>
      </c>
    </row>
    <row r="11" spans="3:8" x14ac:dyDescent="0.2">
      <c r="C11" s="131">
        <v>4</v>
      </c>
      <c r="D11" s="158" t="s">
        <v>107</v>
      </c>
      <c r="E11" s="161">
        <v>381</v>
      </c>
      <c r="F11" s="160" t="s">
        <v>170</v>
      </c>
      <c r="G11" s="162" t="s">
        <v>109</v>
      </c>
      <c r="H11" s="133">
        <v>2158.98</v>
      </c>
    </row>
    <row r="12" spans="3:8" x14ac:dyDescent="0.2">
      <c r="C12" s="131">
        <v>5</v>
      </c>
      <c r="D12" s="158" t="s">
        <v>107</v>
      </c>
      <c r="E12" s="161">
        <v>385</v>
      </c>
      <c r="F12" s="160" t="s">
        <v>122</v>
      </c>
      <c r="G12" s="162" t="s">
        <v>171</v>
      </c>
      <c r="H12" s="133">
        <v>82.16</v>
      </c>
    </row>
    <row r="13" spans="3:8" x14ac:dyDescent="0.2">
      <c r="C13" s="131">
        <v>6</v>
      </c>
      <c r="D13" s="158" t="s">
        <v>107</v>
      </c>
      <c r="E13" s="161">
        <v>386</v>
      </c>
      <c r="F13" s="160" t="s">
        <v>118</v>
      </c>
      <c r="G13" s="162" t="s">
        <v>172</v>
      </c>
      <c r="H13" s="133">
        <v>699.5</v>
      </c>
    </row>
    <row r="14" spans="3:8" x14ac:dyDescent="0.2">
      <c r="C14" s="131">
        <v>7</v>
      </c>
      <c r="D14" s="163" t="s">
        <v>107</v>
      </c>
      <c r="E14" s="164">
        <v>392</v>
      </c>
      <c r="F14" s="165" t="s">
        <v>173</v>
      </c>
      <c r="G14" s="160" t="s">
        <v>152</v>
      </c>
      <c r="H14" s="133">
        <v>1005.55</v>
      </c>
    </row>
    <row r="15" spans="3:8" x14ac:dyDescent="0.2">
      <c r="C15" s="131">
        <v>8</v>
      </c>
      <c r="D15" s="81" t="s">
        <v>107</v>
      </c>
      <c r="E15" s="164">
        <v>388</v>
      </c>
      <c r="F15" s="160" t="s">
        <v>174</v>
      </c>
      <c r="G15" s="160" t="s">
        <v>152</v>
      </c>
      <c r="H15" s="133">
        <v>2082.5</v>
      </c>
    </row>
    <row r="16" spans="3:8" ht="25.5" x14ac:dyDescent="0.2">
      <c r="C16" s="152">
        <v>9</v>
      </c>
      <c r="D16" s="166" t="s">
        <v>107</v>
      </c>
      <c r="E16" s="154" t="s">
        <v>175</v>
      </c>
      <c r="F16" s="153" t="s">
        <v>176</v>
      </c>
      <c r="G16" s="167" t="s">
        <v>177</v>
      </c>
      <c r="H16" s="168">
        <v>1821.67</v>
      </c>
    </row>
    <row r="17" spans="3:8" x14ac:dyDescent="0.2">
      <c r="C17" s="169"/>
      <c r="D17" s="170" t="s">
        <v>160</v>
      </c>
      <c r="E17" s="171"/>
      <c r="F17" s="172"/>
      <c r="G17" s="173"/>
      <c r="H17" s="174">
        <f>SUM(H8:H16)</f>
        <v>21283.14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D48" sqref="D48"/>
    </sheetView>
  </sheetViews>
  <sheetFormatPr defaultRowHeight="12.75" x14ac:dyDescent="0.2"/>
  <cols>
    <col min="1" max="1" width="7.7109375" customWidth="1"/>
    <col min="2" max="2" width="12.5703125" customWidth="1"/>
    <col min="3" max="3" width="12.7109375" customWidth="1"/>
    <col min="4" max="5" width="22.85546875" customWidth="1"/>
    <col min="6" max="6" width="15.85546875" customWidth="1"/>
  </cols>
  <sheetData>
    <row r="1" spans="1:6" x14ac:dyDescent="0.2">
      <c r="A1" s="125" t="s">
        <v>98</v>
      </c>
      <c r="B1" s="125"/>
      <c r="C1" s="126"/>
      <c r="D1" s="126"/>
    </row>
    <row r="2" spans="1:6" x14ac:dyDescent="0.2">
      <c r="B2" s="126"/>
      <c r="C2" s="126"/>
      <c r="D2" s="126"/>
      <c r="E2" s="126"/>
    </row>
    <row r="3" spans="1:6" x14ac:dyDescent="0.2">
      <c r="B3" s="125" t="s">
        <v>99</v>
      </c>
      <c r="C3" s="126"/>
      <c r="D3" s="126"/>
      <c r="E3" s="126"/>
    </row>
    <row r="4" spans="1:6" x14ac:dyDescent="0.2">
      <c r="B4" s="1"/>
    </row>
    <row r="5" spans="1:6" x14ac:dyDescent="0.2">
      <c r="B5" s="1"/>
      <c r="C5" s="4" t="s">
        <v>3</v>
      </c>
      <c r="D5" s="5" t="s">
        <v>100</v>
      </c>
    </row>
    <row r="6" spans="1:6" ht="13.5" thickBot="1" x14ac:dyDescent="0.25"/>
    <row r="7" spans="1:6" ht="51" x14ac:dyDescent="0.2">
      <c r="A7" s="127" t="s">
        <v>101</v>
      </c>
      <c r="B7" s="128" t="s">
        <v>102</v>
      </c>
      <c r="C7" s="129" t="s">
        <v>103</v>
      </c>
      <c r="D7" s="128" t="s">
        <v>104</v>
      </c>
      <c r="E7" s="130" t="s">
        <v>105</v>
      </c>
      <c r="F7" s="128" t="s">
        <v>106</v>
      </c>
    </row>
    <row r="8" spans="1:6" x14ac:dyDescent="0.2">
      <c r="A8" s="131">
        <v>1</v>
      </c>
      <c r="B8" s="131" t="s">
        <v>107</v>
      </c>
      <c r="C8" s="132">
        <v>351</v>
      </c>
      <c r="D8" s="131" t="s">
        <v>108</v>
      </c>
      <c r="E8" s="131" t="s">
        <v>109</v>
      </c>
      <c r="F8" s="133">
        <v>925.27</v>
      </c>
    </row>
    <row r="9" spans="1:6" x14ac:dyDescent="0.2">
      <c r="A9" s="131">
        <f t="shared" ref="A9:A22" si="0">A8+1</f>
        <v>2</v>
      </c>
      <c r="B9" s="131" t="s">
        <v>107</v>
      </c>
      <c r="C9" s="132">
        <v>352</v>
      </c>
      <c r="D9" s="131" t="s">
        <v>110</v>
      </c>
      <c r="E9" s="131" t="s">
        <v>111</v>
      </c>
      <c r="F9" s="133">
        <v>6374.12</v>
      </c>
    </row>
    <row r="10" spans="1:6" x14ac:dyDescent="0.2">
      <c r="A10" s="131">
        <f t="shared" si="0"/>
        <v>3</v>
      </c>
      <c r="B10" s="131" t="s">
        <v>107</v>
      </c>
      <c r="C10" s="132">
        <v>353</v>
      </c>
      <c r="D10" s="131" t="s">
        <v>112</v>
      </c>
      <c r="E10" s="131" t="s">
        <v>113</v>
      </c>
      <c r="F10" s="133">
        <v>5565.72</v>
      </c>
    </row>
    <row r="11" spans="1:6" x14ac:dyDescent="0.2">
      <c r="A11" s="131">
        <f t="shared" si="0"/>
        <v>4</v>
      </c>
      <c r="B11" s="131" t="s">
        <v>107</v>
      </c>
      <c r="C11" s="132">
        <v>354</v>
      </c>
      <c r="D11" s="131" t="s">
        <v>114</v>
      </c>
      <c r="E11" s="131" t="s">
        <v>115</v>
      </c>
      <c r="F11" s="133">
        <v>854.46</v>
      </c>
    </row>
    <row r="12" spans="1:6" x14ac:dyDescent="0.2">
      <c r="A12" s="131">
        <f t="shared" si="0"/>
        <v>5</v>
      </c>
      <c r="B12" s="131" t="s">
        <v>107</v>
      </c>
      <c r="C12" s="134">
        <v>355</v>
      </c>
      <c r="D12" s="134" t="s">
        <v>116</v>
      </c>
      <c r="E12" s="131" t="s">
        <v>117</v>
      </c>
      <c r="F12" s="135">
        <v>1208.98</v>
      </c>
    </row>
    <row r="13" spans="1:6" ht="25.5" x14ac:dyDescent="0.2">
      <c r="A13" s="131">
        <f t="shared" si="0"/>
        <v>6</v>
      </c>
      <c r="B13" s="131" t="s">
        <v>107</v>
      </c>
      <c r="C13" s="136">
        <v>356</v>
      </c>
      <c r="D13" s="136" t="s">
        <v>118</v>
      </c>
      <c r="E13" s="132" t="s">
        <v>119</v>
      </c>
      <c r="F13" s="137">
        <v>299.39999999999998</v>
      </c>
    </row>
    <row r="14" spans="1:6" x14ac:dyDescent="0.2">
      <c r="A14" s="131">
        <f t="shared" si="0"/>
        <v>7</v>
      </c>
      <c r="B14" s="131" t="s">
        <v>107</v>
      </c>
      <c r="C14" s="136">
        <v>357</v>
      </c>
      <c r="D14" s="136" t="s">
        <v>120</v>
      </c>
      <c r="E14" s="131" t="s">
        <v>121</v>
      </c>
      <c r="F14" s="137">
        <v>53</v>
      </c>
    </row>
    <row r="15" spans="1:6" x14ac:dyDescent="0.2">
      <c r="A15" s="131">
        <f t="shared" si="0"/>
        <v>8</v>
      </c>
      <c r="B15" s="131" t="s">
        <v>107</v>
      </c>
      <c r="C15" s="136">
        <v>358</v>
      </c>
      <c r="D15" s="134" t="s">
        <v>122</v>
      </c>
      <c r="E15" s="131" t="s">
        <v>123</v>
      </c>
      <c r="F15" s="137">
        <v>559.84</v>
      </c>
    </row>
    <row r="16" spans="1:6" x14ac:dyDescent="0.2">
      <c r="A16" s="131">
        <f t="shared" si="0"/>
        <v>9</v>
      </c>
      <c r="B16" s="131" t="s">
        <v>107</v>
      </c>
      <c r="C16" s="136">
        <v>359</v>
      </c>
      <c r="D16" s="134" t="s">
        <v>124</v>
      </c>
      <c r="E16" s="131" t="s">
        <v>125</v>
      </c>
      <c r="F16" s="137">
        <v>50.29</v>
      </c>
    </row>
    <row r="17" spans="1:6" x14ac:dyDescent="0.2">
      <c r="A17" s="131">
        <f t="shared" si="0"/>
        <v>10</v>
      </c>
      <c r="B17" s="131" t="s">
        <v>107</v>
      </c>
      <c r="C17" s="136">
        <v>360</v>
      </c>
      <c r="D17" s="134" t="s">
        <v>126</v>
      </c>
      <c r="E17" s="136" t="s">
        <v>127</v>
      </c>
      <c r="F17" s="137">
        <v>54.13</v>
      </c>
    </row>
    <row r="18" spans="1:6" ht="25.5" x14ac:dyDescent="0.2">
      <c r="A18" s="131">
        <f t="shared" si="0"/>
        <v>11</v>
      </c>
      <c r="B18" s="131" t="s">
        <v>107</v>
      </c>
      <c r="C18" s="136">
        <v>362</v>
      </c>
      <c r="D18" s="136" t="s">
        <v>128</v>
      </c>
      <c r="E18" s="138" t="s">
        <v>129</v>
      </c>
      <c r="F18" s="137">
        <v>210.79</v>
      </c>
    </row>
    <row r="19" spans="1:6" ht="25.5" x14ac:dyDescent="0.2">
      <c r="A19" s="131">
        <f t="shared" si="0"/>
        <v>12</v>
      </c>
      <c r="B19" s="131" t="s">
        <v>107</v>
      </c>
      <c r="C19" s="136">
        <v>363</v>
      </c>
      <c r="D19" s="136" t="s">
        <v>130</v>
      </c>
      <c r="E19" s="138" t="s">
        <v>129</v>
      </c>
      <c r="F19" s="137">
        <v>1910.28</v>
      </c>
    </row>
    <row r="20" spans="1:6" ht="25.5" x14ac:dyDescent="0.2">
      <c r="A20" s="131">
        <f t="shared" si="0"/>
        <v>13</v>
      </c>
      <c r="B20" s="131" t="s">
        <v>107</v>
      </c>
      <c r="C20" s="136">
        <v>364</v>
      </c>
      <c r="D20" s="136" t="s">
        <v>131</v>
      </c>
      <c r="E20" s="132" t="s">
        <v>129</v>
      </c>
      <c r="F20" s="139">
        <v>99.96</v>
      </c>
    </row>
    <row r="21" spans="1:6" x14ac:dyDescent="0.2">
      <c r="A21" s="131">
        <f t="shared" si="0"/>
        <v>14</v>
      </c>
      <c r="B21" s="131" t="s">
        <v>107</v>
      </c>
      <c r="C21" s="136">
        <v>365</v>
      </c>
      <c r="D21" s="136" t="s">
        <v>132</v>
      </c>
      <c r="E21" s="131" t="s">
        <v>133</v>
      </c>
      <c r="F21" s="139">
        <v>6264.16</v>
      </c>
    </row>
    <row r="22" spans="1:6" ht="25.5" x14ac:dyDescent="0.2">
      <c r="A22" s="131">
        <f t="shared" si="0"/>
        <v>15</v>
      </c>
      <c r="B22" s="131" t="s">
        <v>107</v>
      </c>
      <c r="C22" s="136">
        <v>366</v>
      </c>
      <c r="D22" s="136" t="s">
        <v>134</v>
      </c>
      <c r="E22" s="132" t="s">
        <v>135</v>
      </c>
      <c r="F22" s="139">
        <v>2082.5</v>
      </c>
    </row>
    <row r="23" spans="1:6" x14ac:dyDescent="0.2">
      <c r="A23" s="136">
        <v>16</v>
      </c>
      <c r="B23" s="131" t="s">
        <v>107</v>
      </c>
      <c r="C23" s="136">
        <v>367</v>
      </c>
      <c r="D23" s="136" t="s">
        <v>136</v>
      </c>
      <c r="E23" s="136" t="s">
        <v>137</v>
      </c>
      <c r="F23" s="139">
        <v>220</v>
      </c>
    </row>
    <row r="24" spans="1:6" x14ac:dyDescent="0.2">
      <c r="A24" s="136">
        <v>17</v>
      </c>
      <c r="B24" s="131" t="s">
        <v>107</v>
      </c>
      <c r="C24" s="140">
        <v>368</v>
      </c>
      <c r="D24" s="136" t="s">
        <v>138</v>
      </c>
      <c r="E24" s="136" t="s">
        <v>139</v>
      </c>
      <c r="F24" s="139">
        <v>174.93</v>
      </c>
    </row>
    <row r="25" spans="1:6" x14ac:dyDescent="0.2">
      <c r="A25" s="136">
        <v>18</v>
      </c>
      <c r="B25" s="131" t="s">
        <v>107</v>
      </c>
      <c r="C25" s="136">
        <v>369</v>
      </c>
      <c r="D25" s="136" t="s">
        <v>140</v>
      </c>
      <c r="E25" s="136" t="s">
        <v>137</v>
      </c>
      <c r="F25" s="139">
        <v>594</v>
      </c>
    </row>
    <row r="26" spans="1:6" x14ac:dyDescent="0.2">
      <c r="A26" s="136">
        <v>19</v>
      </c>
      <c r="B26" s="131" t="s">
        <v>107</v>
      </c>
      <c r="C26" s="132">
        <v>370</v>
      </c>
      <c r="D26" s="131" t="s">
        <v>141</v>
      </c>
      <c r="E26" s="136" t="s">
        <v>142</v>
      </c>
      <c r="F26" s="133">
        <v>2713.69</v>
      </c>
    </row>
    <row r="27" spans="1:6" x14ac:dyDescent="0.2">
      <c r="A27" s="136">
        <v>20</v>
      </c>
      <c r="B27" s="141" t="s">
        <v>107</v>
      </c>
      <c r="C27" s="132">
        <v>371</v>
      </c>
      <c r="D27" s="131" t="s">
        <v>143</v>
      </c>
      <c r="E27" s="136" t="s">
        <v>142</v>
      </c>
      <c r="F27" s="133">
        <v>1311.6</v>
      </c>
    </row>
    <row r="28" spans="1:6" x14ac:dyDescent="0.2">
      <c r="A28" s="136">
        <v>21</v>
      </c>
      <c r="B28" s="141" t="s">
        <v>107</v>
      </c>
      <c r="C28" s="136">
        <v>372</v>
      </c>
      <c r="D28" s="136" t="s">
        <v>144</v>
      </c>
      <c r="E28" s="136" t="s">
        <v>145</v>
      </c>
      <c r="F28" s="137">
        <v>1710.03</v>
      </c>
    </row>
    <row r="29" spans="1:6" x14ac:dyDescent="0.2">
      <c r="A29" s="136">
        <v>22</v>
      </c>
      <c r="B29" s="141" t="s">
        <v>107</v>
      </c>
      <c r="C29" s="136">
        <v>373</v>
      </c>
      <c r="D29" s="136" t="s">
        <v>131</v>
      </c>
      <c r="E29" s="136" t="s">
        <v>145</v>
      </c>
      <c r="F29" s="137">
        <v>2499</v>
      </c>
    </row>
    <row r="30" spans="1:6" x14ac:dyDescent="0.2">
      <c r="A30" s="136">
        <v>23</v>
      </c>
      <c r="B30" s="141" t="s">
        <v>107</v>
      </c>
      <c r="C30" s="136">
        <v>374</v>
      </c>
      <c r="D30" s="136" t="s">
        <v>146</v>
      </c>
      <c r="E30" s="136" t="s">
        <v>145</v>
      </c>
      <c r="F30" s="137">
        <v>680.01</v>
      </c>
    </row>
    <row r="31" spans="1:6" ht="25.5" x14ac:dyDescent="0.2">
      <c r="A31" s="136">
        <v>24</v>
      </c>
      <c r="B31" s="141" t="s">
        <v>107</v>
      </c>
      <c r="C31" s="136">
        <v>375</v>
      </c>
      <c r="D31" s="138" t="s">
        <v>147</v>
      </c>
      <c r="E31" s="136" t="s">
        <v>148</v>
      </c>
      <c r="F31" s="137">
        <v>133.28</v>
      </c>
    </row>
    <row r="32" spans="1:6" x14ac:dyDescent="0.2">
      <c r="A32" s="136">
        <v>25</v>
      </c>
      <c r="B32" s="141" t="s">
        <v>107</v>
      </c>
      <c r="C32" s="136">
        <v>376</v>
      </c>
      <c r="D32" s="136" t="s">
        <v>130</v>
      </c>
      <c r="E32" s="136" t="s">
        <v>149</v>
      </c>
      <c r="F32" s="137">
        <v>1974.5</v>
      </c>
    </row>
    <row r="33" spans="1:6" x14ac:dyDescent="0.2">
      <c r="A33" s="136">
        <v>26</v>
      </c>
      <c r="B33" s="141" t="s">
        <v>107</v>
      </c>
      <c r="C33" s="136">
        <v>377</v>
      </c>
      <c r="D33" s="136" t="s">
        <v>150</v>
      </c>
      <c r="E33" s="136" t="s">
        <v>149</v>
      </c>
      <c r="F33" s="137">
        <v>3599.75</v>
      </c>
    </row>
    <row r="34" spans="1:6" x14ac:dyDescent="0.2">
      <c r="A34" s="136">
        <v>27</v>
      </c>
      <c r="B34" s="141" t="s">
        <v>107</v>
      </c>
      <c r="C34" s="136">
        <v>378</v>
      </c>
      <c r="D34" s="136" t="s">
        <v>151</v>
      </c>
      <c r="E34" s="136" t="s">
        <v>152</v>
      </c>
      <c r="F34" s="137">
        <v>824.82</v>
      </c>
    </row>
    <row r="35" spans="1:6" x14ac:dyDescent="0.2">
      <c r="A35" s="136">
        <v>28</v>
      </c>
      <c r="B35" s="141" t="s">
        <v>107</v>
      </c>
      <c r="C35" s="136">
        <v>379</v>
      </c>
      <c r="D35" s="136" t="s">
        <v>153</v>
      </c>
      <c r="E35" s="136" t="s">
        <v>154</v>
      </c>
      <c r="F35" s="137">
        <v>293.17</v>
      </c>
    </row>
    <row r="36" spans="1:6" x14ac:dyDescent="0.2">
      <c r="A36" s="136">
        <v>29</v>
      </c>
      <c r="B36" s="141" t="s">
        <v>155</v>
      </c>
      <c r="C36" s="136">
        <v>400</v>
      </c>
      <c r="D36" s="136" t="s">
        <v>156</v>
      </c>
      <c r="E36" s="136" t="s">
        <v>152</v>
      </c>
      <c r="F36" s="137">
        <v>559.29999999999995</v>
      </c>
    </row>
    <row r="37" spans="1:6" ht="25.5" x14ac:dyDescent="0.2">
      <c r="A37" s="136">
        <v>30</v>
      </c>
      <c r="B37" s="141" t="s">
        <v>157</v>
      </c>
      <c r="C37" s="136">
        <v>25</v>
      </c>
      <c r="D37" s="136" t="s">
        <v>158</v>
      </c>
      <c r="E37" s="138" t="s">
        <v>159</v>
      </c>
      <c r="F37" s="137">
        <v>97.74</v>
      </c>
    </row>
    <row r="38" spans="1:6" ht="13.5" thickBot="1" x14ac:dyDescent="0.25">
      <c r="A38" s="142"/>
      <c r="B38" s="143" t="s">
        <v>160</v>
      </c>
      <c r="C38" s="144"/>
      <c r="D38" s="145"/>
      <c r="E38" s="146"/>
      <c r="F38" s="147">
        <f>SUM(F8:F37)</f>
        <v>43898.719999999994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77"/>
  <sheetViews>
    <sheetView topLeftCell="C1" workbookViewId="0">
      <selection activeCell="F32" sqref="F32"/>
    </sheetView>
  </sheetViews>
  <sheetFormatPr defaultRowHeight="12.75" x14ac:dyDescent="0.2"/>
  <cols>
    <col min="1" max="2" width="0" hidden="1" customWidth="1"/>
    <col min="3" max="3" width="20.28515625" customWidth="1"/>
    <col min="4" max="4" width="10.42578125" customWidth="1"/>
    <col min="5" max="5" width="6.5703125" customWidth="1"/>
    <col min="6" max="6" width="15.28515625" customWidth="1"/>
    <col min="7" max="7" width="33" customWidth="1"/>
  </cols>
  <sheetData>
    <row r="1" spans="3:8" x14ac:dyDescent="0.2">
      <c r="C1" s="1" t="s">
        <v>82</v>
      </c>
      <c r="D1" s="1"/>
      <c r="E1" s="1"/>
      <c r="F1" s="1"/>
    </row>
    <row r="3" spans="3:8" x14ac:dyDescent="0.2">
      <c r="C3" s="1" t="s">
        <v>83</v>
      </c>
      <c r="D3" s="1"/>
      <c r="E3" s="1"/>
      <c r="F3" s="1"/>
      <c r="G3" s="1"/>
    </row>
    <row r="4" spans="3:8" x14ac:dyDescent="0.2">
      <c r="C4" s="1" t="s">
        <v>2</v>
      </c>
      <c r="D4" s="1"/>
      <c r="E4" s="1"/>
      <c r="F4" s="1"/>
      <c r="H4" s="2"/>
    </row>
    <row r="5" spans="3:8" x14ac:dyDescent="0.2">
      <c r="C5" s="1"/>
      <c r="D5" s="1"/>
      <c r="E5" s="1"/>
      <c r="F5" s="1"/>
      <c r="H5" s="2"/>
    </row>
    <row r="6" spans="3:8" x14ac:dyDescent="0.2">
      <c r="C6" s="1"/>
      <c r="D6" s="3"/>
      <c r="E6" s="1"/>
      <c r="F6" s="4" t="s">
        <v>3</v>
      </c>
      <c r="G6" s="5" t="s">
        <v>4</v>
      </c>
      <c r="H6" s="2"/>
    </row>
    <row r="7" spans="3:8" x14ac:dyDescent="0.2">
      <c r="D7" s="1"/>
      <c r="E7" s="1"/>
      <c r="F7" s="1"/>
    </row>
    <row r="8" spans="3:8" x14ac:dyDescent="0.2"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</row>
    <row r="9" spans="3:8" ht="13.5" thickBot="1" x14ac:dyDescent="0.25">
      <c r="C9" s="7" t="s">
        <v>10</v>
      </c>
      <c r="D9" s="6"/>
      <c r="E9" s="6"/>
      <c r="F9" s="37">
        <v>978316</v>
      </c>
      <c r="G9" s="6"/>
    </row>
    <row r="10" spans="3:8" x14ac:dyDescent="0.2">
      <c r="C10" s="9" t="s">
        <v>11</v>
      </c>
      <c r="D10" s="87"/>
      <c r="E10" s="88"/>
      <c r="F10" s="8"/>
    </row>
    <row r="11" spans="3:8" x14ac:dyDescent="0.2">
      <c r="C11" s="9"/>
      <c r="D11" s="87" t="s">
        <v>45</v>
      </c>
      <c r="E11" s="88">
        <v>13</v>
      </c>
      <c r="F11" s="8">
        <v>106507</v>
      </c>
      <c r="G11" s="11" t="s">
        <v>84</v>
      </c>
    </row>
    <row r="12" spans="3:8" x14ac:dyDescent="0.2">
      <c r="C12" s="9"/>
      <c r="D12" s="87" t="s">
        <v>85</v>
      </c>
      <c r="E12" s="88">
        <v>14</v>
      </c>
      <c r="F12" s="8">
        <v>148060</v>
      </c>
      <c r="G12" s="11" t="s">
        <v>86</v>
      </c>
    </row>
    <row r="13" spans="3:8" x14ac:dyDescent="0.2">
      <c r="C13" s="9"/>
      <c r="D13" s="87"/>
      <c r="E13" s="11">
        <v>0</v>
      </c>
      <c r="F13" s="12">
        <v>0</v>
      </c>
      <c r="G13" s="11"/>
    </row>
    <row r="14" spans="3:8" x14ac:dyDescent="0.2">
      <c r="C14" s="13"/>
      <c r="D14" s="87"/>
      <c r="E14" s="14"/>
      <c r="F14" s="15"/>
      <c r="G14" s="11"/>
    </row>
    <row r="15" spans="3:8" x14ac:dyDescent="0.2">
      <c r="C15" s="13"/>
      <c r="D15" s="89"/>
      <c r="E15" s="14"/>
      <c r="F15" s="15"/>
      <c r="G15" s="11"/>
    </row>
    <row r="16" spans="3:8" ht="13.5" thickBot="1" x14ac:dyDescent="0.25">
      <c r="C16" s="44" t="s">
        <v>15</v>
      </c>
      <c r="D16" s="90"/>
      <c r="E16" s="42"/>
      <c r="F16" s="91">
        <f>F9+F10+F11+F12+F13+F14+F15</f>
        <v>1232883</v>
      </c>
      <c r="G16" s="19"/>
    </row>
    <row r="17" spans="3:7" x14ac:dyDescent="0.2">
      <c r="C17" s="10" t="s">
        <v>21</v>
      </c>
      <c r="D17" s="20"/>
      <c r="E17" s="14"/>
      <c r="F17" s="15">
        <v>66140</v>
      </c>
      <c r="G17" s="14"/>
    </row>
    <row r="18" spans="3:7" x14ac:dyDescent="0.2">
      <c r="C18" s="28" t="s">
        <v>22</v>
      </c>
      <c r="D18" s="87" t="s">
        <v>18</v>
      </c>
      <c r="E18" s="88">
        <v>13</v>
      </c>
      <c r="F18" s="12">
        <v>16494</v>
      </c>
      <c r="G18" s="89" t="s">
        <v>87</v>
      </c>
    </row>
    <row r="19" spans="3:7" x14ac:dyDescent="0.2">
      <c r="C19" s="38"/>
      <c r="D19" s="14"/>
      <c r="E19" s="14"/>
      <c r="F19" s="15"/>
      <c r="G19" s="11"/>
    </row>
    <row r="20" spans="3:7" ht="11.45" customHeight="1" thickBot="1" x14ac:dyDescent="0.25">
      <c r="C20" s="44" t="s">
        <v>23</v>
      </c>
      <c r="D20" s="42"/>
      <c r="E20" s="42"/>
      <c r="F20" s="91">
        <f>SUM(F17:F19)</f>
        <v>82634</v>
      </c>
      <c r="G20" s="19"/>
    </row>
    <row r="21" spans="3:7" ht="12.6" customHeight="1" x14ac:dyDescent="0.2">
      <c r="C21" s="10" t="s">
        <v>24</v>
      </c>
      <c r="D21" s="33"/>
      <c r="E21" s="33"/>
      <c r="F21" s="34">
        <v>0</v>
      </c>
      <c r="G21" s="35"/>
    </row>
    <row r="22" spans="3:7" ht="15" customHeight="1" x14ac:dyDescent="0.2">
      <c r="C22" s="28" t="s">
        <v>25</v>
      </c>
      <c r="E22" s="11"/>
      <c r="F22" s="12">
        <v>0</v>
      </c>
      <c r="G22" s="11"/>
    </row>
    <row r="23" spans="3:7" ht="12.6" customHeight="1" x14ac:dyDescent="0.2">
      <c r="C23" s="38"/>
      <c r="D23" s="10"/>
      <c r="E23" s="10"/>
      <c r="F23" s="15"/>
      <c r="G23" s="14"/>
    </row>
    <row r="24" spans="3:7" ht="13.5" thickBot="1" x14ac:dyDescent="0.25">
      <c r="C24" s="36" t="s">
        <v>26</v>
      </c>
      <c r="D24" s="36"/>
      <c r="E24" s="36"/>
      <c r="F24" s="37">
        <f>SUM(F21:F23)</f>
        <v>0</v>
      </c>
      <c r="G24" s="19"/>
    </row>
    <row r="25" spans="3:7" x14ac:dyDescent="0.2">
      <c r="C25" s="10" t="s">
        <v>27</v>
      </c>
      <c r="D25" s="10"/>
      <c r="E25" s="10"/>
      <c r="F25" s="15"/>
      <c r="G25" s="14"/>
    </row>
    <row r="26" spans="3:7" x14ac:dyDescent="0.2">
      <c r="C26" s="38" t="s">
        <v>28</v>
      </c>
      <c r="D26" s="87"/>
      <c r="E26" s="10"/>
      <c r="F26" s="15"/>
      <c r="G26" s="11"/>
    </row>
    <row r="27" spans="3:7" x14ac:dyDescent="0.2">
      <c r="C27" s="38"/>
      <c r="D27" s="87"/>
      <c r="E27" s="10"/>
      <c r="F27" s="15"/>
      <c r="G27" s="11"/>
    </row>
    <row r="28" spans="3:7" x14ac:dyDescent="0.2">
      <c r="C28" s="38"/>
      <c r="D28" s="87"/>
      <c r="E28" s="10"/>
      <c r="F28" s="15"/>
      <c r="G28" s="14"/>
    </row>
    <row r="29" spans="3:7" ht="13.5" thickBot="1" x14ac:dyDescent="0.25">
      <c r="C29" s="44" t="s">
        <v>29</v>
      </c>
      <c r="D29" s="92"/>
      <c r="E29" s="44"/>
      <c r="F29" s="91">
        <f>SUM(F25:F28)</f>
        <v>0</v>
      </c>
      <c r="G29" s="19"/>
    </row>
    <row r="30" spans="3:7" x14ac:dyDescent="0.2">
      <c r="C30" s="93" t="s">
        <v>30</v>
      </c>
      <c r="D30" s="77"/>
      <c r="E30" s="94"/>
      <c r="F30" s="34">
        <v>290</v>
      </c>
      <c r="G30" s="33"/>
    </row>
    <row r="31" spans="3:7" x14ac:dyDescent="0.2">
      <c r="C31" s="93" t="s">
        <v>88</v>
      </c>
      <c r="D31" s="87" t="s">
        <v>18</v>
      </c>
      <c r="E31" s="95">
        <v>25</v>
      </c>
      <c r="F31" s="34">
        <v>310</v>
      </c>
      <c r="G31" s="11" t="s">
        <v>32</v>
      </c>
    </row>
    <row r="32" spans="3:7" x14ac:dyDescent="0.2">
      <c r="C32" s="96"/>
      <c r="D32" s="87"/>
      <c r="E32" s="97"/>
      <c r="F32" s="98"/>
      <c r="G32" s="11"/>
    </row>
    <row r="33" spans="3:11" x14ac:dyDescent="0.2">
      <c r="C33" s="51"/>
      <c r="D33" s="87"/>
      <c r="E33" s="51"/>
      <c r="F33" s="52"/>
      <c r="G33" s="11"/>
    </row>
    <row r="34" spans="3:11" x14ac:dyDescent="0.2">
      <c r="C34" s="51"/>
      <c r="D34" s="89"/>
      <c r="E34" s="51"/>
      <c r="F34" s="52"/>
      <c r="G34" s="11"/>
    </row>
    <row r="35" spans="3:11" x14ac:dyDescent="0.2">
      <c r="C35" s="46" t="s">
        <v>31</v>
      </c>
      <c r="D35" s="77"/>
      <c r="E35" s="99"/>
      <c r="F35" s="34">
        <v>0</v>
      </c>
      <c r="G35" s="11"/>
    </row>
    <row r="36" spans="3:11" ht="13.5" thickBot="1" x14ac:dyDescent="0.25">
      <c r="C36" s="42" t="s">
        <v>33</v>
      </c>
      <c r="D36" s="43"/>
      <c r="E36" s="44"/>
      <c r="F36" s="91">
        <f>SUM(F30:F35)</f>
        <v>600</v>
      </c>
      <c r="G36" s="45"/>
    </row>
    <row r="37" spans="3:11" x14ac:dyDescent="0.2">
      <c r="C37" s="33" t="s">
        <v>34</v>
      </c>
      <c r="D37" s="33"/>
      <c r="E37" s="33"/>
      <c r="F37" s="34">
        <v>112089</v>
      </c>
      <c r="G37" s="33"/>
      <c r="K37" t="s">
        <v>89</v>
      </c>
    </row>
    <row r="38" spans="3:11" x14ac:dyDescent="0.2">
      <c r="C38" s="100" t="s">
        <v>35</v>
      </c>
      <c r="D38" s="87" t="s">
        <v>18</v>
      </c>
      <c r="E38" s="39">
        <v>13</v>
      </c>
      <c r="F38" s="12">
        <v>49771</v>
      </c>
      <c r="G38" s="89" t="s">
        <v>87</v>
      </c>
    </row>
    <row r="39" spans="3:11" x14ac:dyDescent="0.2">
      <c r="C39" s="101"/>
      <c r="D39" s="87"/>
      <c r="E39" s="88"/>
      <c r="F39" s="15"/>
      <c r="G39" s="89"/>
    </row>
    <row r="40" spans="3:11" x14ac:dyDescent="0.2">
      <c r="C40" s="101"/>
      <c r="D40" s="87"/>
      <c r="E40" s="10"/>
      <c r="F40" s="15"/>
      <c r="G40" s="89"/>
    </row>
    <row r="41" spans="3:11" x14ac:dyDescent="0.2">
      <c r="C41" s="100"/>
      <c r="D41" s="89"/>
      <c r="E41" s="10"/>
      <c r="F41" s="15"/>
      <c r="G41" s="102"/>
    </row>
    <row r="42" spans="3:11" ht="13.5" thickBot="1" x14ac:dyDescent="0.25">
      <c r="C42" s="44" t="s">
        <v>36</v>
      </c>
      <c r="D42" s="44"/>
      <c r="E42" s="44"/>
      <c r="F42" s="91">
        <f>SUM(F37:F41)</f>
        <v>161860</v>
      </c>
      <c r="G42" s="48"/>
    </row>
    <row r="43" spans="3:11" x14ac:dyDescent="0.2">
      <c r="C43" s="33" t="s">
        <v>37</v>
      </c>
      <c r="D43" s="32"/>
      <c r="E43" s="33"/>
      <c r="F43" s="34">
        <v>141596</v>
      </c>
      <c r="G43" s="33"/>
    </row>
    <row r="44" spans="3:11" x14ac:dyDescent="0.2">
      <c r="C44" s="40" t="s">
        <v>38</v>
      </c>
      <c r="D44" s="87" t="s">
        <v>18</v>
      </c>
      <c r="E44" s="88">
        <v>13</v>
      </c>
      <c r="F44" s="12">
        <v>34782</v>
      </c>
      <c r="G44" s="11" t="s">
        <v>90</v>
      </c>
    </row>
    <row r="45" spans="3:11" x14ac:dyDescent="0.2">
      <c r="C45" s="28"/>
      <c r="D45" s="87" t="s">
        <v>18</v>
      </c>
      <c r="E45" s="39">
        <v>14</v>
      </c>
      <c r="F45" s="12">
        <v>2418</v>
      </c>
      <c r="G45" s="11" t="s">
        <v>91</v>
      </c>
    </row>
    <row r="46" spans="3:11" ht="13.5" thickBot="1" x14ac:dyDescent="0.25">
      <c r="C46" s="38"/>
      <c r="D46" s="87"/>
      <c r="E46" s="10"/>
      <c r="F46" s="15"/>
      <c r="G46" s="61"/>
    </row>
    <row r="47" spans="3:11" ht="13.5" thickBot="1" x14ac:dyDescent="0.25">
      <c r="C47" s="103" t="s">
        <v>42</v>
      </c>
      <c r="D47" s="104"/>
      <c r="E47" s="104"/>
      <c r="F47" s="105">
        <f>SUM(F43:F46)</f>
        <v>178796</v>
      </c>
      <c r="G47" s="106"/>
    </row>
    <row r="48" spans="3:11" x14ac:dyDescent="0.2">
      <c r="C48" s="77" t="s">
        <v>53</v>
      </c>
      <c r="D48" s="77"/>
      <c r="E48" s="77"/>
      <c r="F48" s="78">
        <v>2335</v>
      </c>
      <c r="G48" s="69"/>
    </row>
    <row r="49" spans="3:7" x14ac:dyDescent="0.2">
      <c r="C49" s="51" t="s">
        <v>54</v>
      </c>
      <c r="D49" s="87"/>
      <c r="E49" s="88"/>
      <c r="F49" s="52"/>
      <c r="G49" s="53"/>
    </row>
    <row r="50" spans="3:7" x14ac:dyDescent="0.2">
      <c r="C50" s="51"/>
      <c r="D50" s="87"/>
      <c r="E50" s="51"/>
      <c r="F50" s="52">
        <v>0</v>
      </c>
      <c r="G50" s="53"/>
    </row>
    <row r="51" spans="3:7" ht="13.5" thickBot="1" x14ac:dyDescent="0.25">
      <c r="C51" s="107"/>
      <c r="D51" s="87"/>
      <c r="E51" s="107"/>
      <c r="F51" s="108"/>
      <c r="G51" s="61"/>
    </row>
    <row r="52" spans="3:7" ht="13.5" thickBot="1" x14ac:dyDescent="0.25">
      <c r="C52" s="63" t="s">
        <v>55</v>
      </c>
      <c r="D52" s="64"/>
      <c r="E52" s="64"/>
      <c r="F52" s="65">
        <f>F48+F49+F50+F51</f>
        <v>2335</v>
      </c>
      <c r="G52" s="109"/>
    </row>
    <row r="53" spans="3:7" x14ac:dyDescent="0.2">
      <c r="C53" s="77" t="s">
        <v>60</v>
      </c>
      <c r="D53" s="77"/>
      <c r="E53" s="77"/>
      <c r="F53" s="78">
        <v>0</v>
      </c>
      <c r="G53" s="77"/>
    </row>
    <row r="54" spans="3:7" x14ac:dyDescent="0.2">
      <c r="C54" s="80" t="s">
        <v>61</v>
      </c>
      <c r="D54" s="110"/>
      <c r="E54" s="33">
        <v>0</v>
      </c>
      <c r="F54" s="34">
        <v>0</v>
      </c>
      <c r="G54" s="81" t="s">
        <v>92</v>
      </c>
    </row>
    <row r="55" spans="3:7" x14ac:dyDescent="0.2">
      <c r="C55" s="28"/>
      <c r="D55" s="39"/>
      <c r="E55" s="39"/>
      <c r="F55" s="12"/>
      <c r="G55" s="11"/>
    </row>
    <row r="56" spans="3:7" ht="13.5" thickBot="1" x14ac:dyDescent="0.25">
      <c r="C56" s="44" t="s">
        <v>63</v>
      </c>
      <c r="D56" s="44"/>
      <c r="E56" s="44"/>
      <c r="F56" s="91">
        <f>SUM(F53:F55)</f>
        <v>0</v>
      </c>
      <c r="G56" s="45"/>
    </row>
    <row r="57" spans="3:7" x14ac:dyDescent="0.2">
      <c r="C57" s="33" t="s">
        <v>64</v>
      </c>
      <c r="D57" s="33"/>
      <c r="E57" s="33"/>
      <c r="F57" s="34"/>
      <c r="G57" s="35"/>
    </row>
    <row r="58" spans="3:7" x14ac:dyDescent="0.2">
      <c r="C58" s="28" t="s">
        <v>65</v>
      </c>
      <c r="D58" s="89"/>
      <c r="E58" s="39">
        <v>0</v>
      </c>
      <c r="F58" s="34">
        <v>0</v>
      </c>
      <c r="G58" s="11" t="s">
        <v>93</v>
      </c>
    </row>
    <row r="59" spans="3:7" x14ac:dyDescent="0.2">
      <c r="C59" s="28"/>
      <c r="D59" s="39"/>
      <c r="E59" s="39"/>
      <c r="F59" s="34"/>
      <c r="G59" s="11"/>
    </row>
    <row r="60" spans="3:7" ht="13.5" thickBot="1" x14ac:dyDescent="0.25">
      <c r="C60" s="44" t="s">
        <v>67</v>
      </c>
      <c r="D60" s="44"/>
      <c r="E60" s="44"/>
      <c r="F60" s="91">
        <f>SUM(F57:F59)</f>
        <v>0</v>
      </c>
      <c r="G60" s="45"/>
    </row>
    <row r="61" spans="3:7" x14ac:dyDescent="0.2">
      <c r="C61" s="82" t="s">
        <v>68</v>
      </c>
      <c r="D61" s="82"/>
      <c r="E61" s="82"/>
      <c r="F61" s="83"/>
      <c r="G61" s="84"/>
    </row>
    <row r="62" spans="3:7" x14ac:dyDescent="0.2">
      <c r="C62" s="80" t="s">
        <v>69</v>
      </c>
      <c r="D62" s="89"/>
      <c r="E62" s="39">
        <v>0</v>
      </c>
      <c r="F62" s="34">
        <v>0</v>
      </c>
      <c r="G62" s="11" t="s">
        <v>94</v>
      </c>
    </row>
    <row r="63" spans="3:7" x14ac:dyDescent="0.2">
      <c r="C63" s="80"/>
      <c r="D63" s="39"/>
      <c r="E63" s="39"/>
      <c r="F63" s="34"/>
      <c r="G63" s="11"/>
    </row>
    <row r="64" spans="3:7" ht="13.5" thickBot="1" x14ac:dyDescent="0.25">
      <c r="C64" s="44" t="s">
        <v>70</v>
      </c>
      <c r="D64" s="44"/>
      <c r="E64" s="44"/>
      <c r="F64" s="91">
        <f>SUM(F61:F63)</f>
        <v>0</v>
      </c>
      <c r="G64" s="45"/>
    </row>
    <row r="65" spans="3:7" x14ac:dyDescent="0.2">
      <c r="C65" s="33" t="s">
        <v>71</v>
      </c>
      <c r="D65" s="39"/>
      <c r="E65" s="33"/>
      <c r="F65" s="34"/>
      <c r="G65" s="35"/>
    </row>
    <row r="66" spans="3:7" x14ac:dyDescent="0.2">
      <c r="C66" s="28" t="s">
        <v>72</v>
      </c>
      <c r="D66" s="89"/>
      <c r="E66" s="39">
        <v>0</v>
      </c>
      <c r="F66" s="12">
        <v>0</v>
      </c>
      <c r="G66" s="11" t="s">
        <v>95</v>
      </c>
    </row>
    <row r="67" spans="3:7" x14ac:dyDescent="0.2">
      <c r="C67" s="28"/>
      <c r="D67" s="85"/>
      <c r="E67" s="39"/>
      <c r="F67" s="12"/>
      <c r="G67" s="11"/>
    </row>
    <row r="68" spans="3:7" ht="13.5" thickBot="1" x14ac:dyDescent="0.25">
      <c r="C68" s="111" t="s">
        <v>73</v>
      </c>
      <c r="D68" s="111"/>
      <c r="E68" s="111"/>
      <c r="F68" s="112">
        <f>SUM(F65:F67)</f>
        <v>0</v>
      </c>
      <c r="G68" s="50"/>
    </row>
    <row r="69" spans="3:7" x14ac:dyDescent="0.2">
      <c r="C69" s="113" t="s">
        <v>74</v>
      </c>
      <c r="D69" s="114"/>
      <c r="E69" s="114"/>
      <c r="F69" s="115"/>
      <c r="G69" s="116"/>
    </row>
    <row r="70" spans="3:7" x14ac:dyDescent="0.2">
      <c r="C70" s="117" t="s">
        <v>75</v>
      </c>
      <c r="D70" s="89"/>
      <c r="E70" s="51">
        <v>0</v>
      </c>
      <c r="F70" s="52">
        <v>0</v>
      </c>
      <c r="G70" s="118" t="s">
        <v>96</v>
      </c>
    </row>
    <row r="71" spans="3:7" x14ac:dyDescent="0.2">
      <c r="C71" s="117"/>
      <c r="D71" s="89"/>
      <c r="E71" s="51">
        <v>0</v>
      </c>
      <c r="F71" s="52">
        <v>0</v>
      </c>
      <c r="G71" s="118"/>
    </row>
    <row r="72" spans="3:7" ht="13.5" thickBot="1" x14ac:dyDescent="0.25">
      <c r="C72" s="119" t="s">
        <v>77</v>
      </c>
      <c r="D72" s="120"/>
      <c r="E72" s="120"/>
      <c r="F72" s="121">
        <f>SUM(F69:F71)</f>
        <v>0</v>
      </c>
      <c r="G72" s="122"/>
    </row>
    <row r="73" spans="3:7" x14ac:dyDescent="0.2">
      <c r="C73" s="113" t="s">
        <v>78</v>
      </c>
      <c r="D73" s="114"/>
      <c r="E73" s="114"/>
      <c r="F73" s="115">
        <v>26267</v>
      </c>
      <c r="G73" s="116"/>
    </row>
    <row r="74" spans="3:7" x14ac:dyDescent="0.2">
      <c r="C74" s="117" t="s">
        <v>79</v>
      </c>
      <c r="D74" s="87" t="s">
        <v>45</v>
      </c>
      <c r="E74" s="88">
        <v>14</v>
      </c>
      <c r="F74" s="52">
        <v>7194</v>
      </c>
      <c r="G74" s="123" t="s">
        <v>97</v>
      </c>
    </row>
    <row r="75" spans="3:7" x14ac:dyDescent="0.2">
      <c r="C75" s="117"/>
      <c r="D75" s="89"/>
      <c r="E75" s="51"/>
      <c r="F75" s="52"/>
      <c r="G75" s="118"/>
    </row>
    <row r="76" spans="3:7" ht="13.5" thickBot="1" x14ac:dyDescent="0.25">
      <c r="C76" s="119" t="s">
        <v>81</v>
      </c>
      <c r="D76" s="120"/>
      <c r="E76" s="120"/>
      <c r="F76" s="121">
        <f>SUM(F73:F75)</f>
        <v>33461</v>
      </c>
      <c r="G76" s="122"/>
    </row>
    <row r="77" spans="3:7" ht="12.6" customHeight="1" x14ac:dyDescent="0.2">
      <c r="F77" s="124">
        <f>F16+F20+F42+F47+F74</f>
        <v>1663367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H80"/>
  <sheetViews>
    <sheetView tabSelected="1" topLeftCell="C1" workbookViewId="0">
      <selection activeCell="G27" sqref="G27"/>
    </sheetView>
  </sheetViews>
  <sheetFormatPr defaultRowHeight="12.75" x14ac:dyDescent="0.2"/>
  <cols>
    <col min="1" max="2" width="0" hidden="1" customWidth="1"/>
    <col min="3" max="3" width="20.28515625" customWidth="1"/>
    <col min="4" max="4" width="10.5703125" customWidth="1"/>
    <col min="5" max="5" width="6.5703125" customWidth="1"/>
    <col min="6" max="6" width="15.28515625" customWidth="1"/>
    <col min="7" max="7" width="33.7109375" customWidth="1"/>
  </cols>
  <sheetData>
    <row r="1" spans="3:8" x14ac:dyDescent="0.2">
      <c r="C1" s="1" t="s">
        <v>0</v>
      </c>
      <c r="D1" s="1"/>
      <c r="E1" s="1"/>
      <c r="F1" s="1"/>
    </row>
    <row r="3" spans="3:8" x14ac:dyDescent="0.2">
      <c r="C3" s="1" t="s">
        <v>1</v>
      </c>
      <c r="D3" s="1"/>
      <c r="E3" s="1"/>
      <c r="F3" s="1"/>
      <c r="G3" s="1"/>
    </row>
    <row r="4" spans="3:8" x14ac:dyDescent="0.2">
      <c r="C4" s="1" t="s">
        <v>2</v>
      </c>
      <c r="D4" s="1"/>
      <c r="E4" s="1"/>
      <c r="F4" s="1"/>
      <c r="H4" s="2"/>
    </row>
    <row r="5" spans="3:8" x14ac:dyDescent="0.2">
      <c r="C5" s="1"/>
      <c r="D5" s="1"/>
      <c r="E5" s="1"/>
      <c r="F5" s="1"/>
      <c r="H5" s="2"/>
    </row>
    <row r="6" spans="3:8" x14ac:dyDescent="0.2">
      <c r="C6" s="1"/>
      <c r="D6" s="3"/>
      <c r="E6" s="1"/>
      <c r="F6" s="4" t="s">
        <v>3</v>
      </c>
      <c r="G6" s="5" t="s">
        <v>4</v>
      </c>
      <c r="H6" s="2"/>
    </row>
    <row r="7" spans="3:8" x14ac:dyDescent="0.2">
      <c r="D7" s="1"/>
      <c r="E7" s="1"/>
      <c r="F7" s="1"/>
    </row>
    <row r="8" spans="3:8" x14ac:dyDescent="0.2"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</row>
    <row r="9" spans="3:8" x14ac:dyDescent="0.2">
      <c r="C9" s="7" t="s">
        <v>10</v>
      </c>
      <c r="D9" s="6"/>
      <c r="E9" s="6"/>
      <c r="F9" s="8">
        <v>762823</v>
      </c>
      <c r="G9" s="6"/>
    </row>
    <row r="10" spans="3:8" x14ac:dyDescent="0.2">
      <c r="C10" s="9" t="s">
        <v>11</v>
      </c>
      <c r="D10" s="10" t="s">
        <v>12</v>
      </c>
      <c r="E10" s="11">
        <v>13</v>
      </c>
      <c r="F10" s="12">
        <v>59552</v>
      </c>
      <c r="G10" s="11" t="s">
        <v>13</v>
      </c>
    </row>
    <row r="11" spans="3:8" x14ac:dyDescent="0.2">
      <c r="C11" s="9"/>
      <c r="D11" s="10" t="s">
        <v>12</v>
      </c>
      <c r="E11" s="11">
        <v>14</v>
      </c>
      <c r="F11" s="12">
        <v>135834</v>
      </c>
      <c r="G11" s="11" t="s">
        <v>14</v>
      </c>
    </row>
    <row r="12" spans="3:8" x14ac:dyDescent="0.2">
      <c r="C12" s="9"/>
      <c r="D12" s="10"/>
      <c r="E12" s="11"/>
      <c r="F12" s="12"/>
      <c r="G12" s="11"/>
    </row>
    <row r="13" spans="3:8" x14ac:dyDescent="0.2">
      <c r="C13" s="13"/>
      <c r="D13" s="10"/>
      <c r="E13" s="14"/>
      <c r="F13" s="15"/>
      <c r="G13" s="14"/>
    </row>
    <row r="14" spans="3:8" ht="13.5" thickBot="1" x14ac:dyDescent="0.25">
      <c r="C14" s="16" t="s">
        <v>15</v>
      </c>
      <c r="D14" s="17"/>
      <c r="E14" s="16"/>
      <c r="F14" s="18">
        <f>F9+F10+F11+F12</f>
        <v>958209</v>
      </c>
      <c r="G14" s="19"/>
    </row>
    <row r="15" spans="3:8" x14ac:dyDescent="0.2">
      <c r="C15" s="10" t="s">
        <v>16</v>
      </c>
      <c r="D15" s="20"/>
      <c r="E15" s="14"/>
      <c r="F15" s="15">
        <v>3983</v>
      </c>
      <c r="G15" s="14"/>
    </row>
    <row r="16" spans="3:8" x14ac:dyDescent="0.2">
      <c r="C16" s="21" t="s">
        <v>17</v>
      </c>
      <c r="D16" s="10" t="s">
        <v>18</v>
      </c>
      <c r="E16" s="14">
        <v>13</v>
      </c>
      <c r="F16" s="15">
        <v>1008</v>
      </c>
      <c r="G16" s="11" t="s">
        <v>19</v>
      </c>
    </row>
    <row r="17" spans="3:7" x14ac:dyDescent="0.2">
      <c r="C17" s="22" t="s">
        <v>20</v>
      </c>
      <c r="D17" s="23"/>
      <c r="E17" s="22"/>
      <c r="F17" s="24">
        <f>F15+F16</f>
        <v>4991</v>
      </c>
      <c r="G17" s="14"/>
    </row>
    <row r="18" spans="3:7" x14ac:dyDescent="0.2">
      <c r="C18" s="25" t="s">
        <v>21</v>
      </c>
      <c r="D18" s="20"/>
      <c r="E18" s="26"/>
      <c r="F18" s="27">
        <v>35541</v>
      </c>
      <c r="G18" s="26"/>
    </row>
    <row r="19" spans="3:7" x14ac:dyDescent="0.2">
      <c r="C19" s="28" t="s">
        <v>22</v>
      </c>
      <c r="D19" s="10" t="s">
        <v>12</v>
      </c>
      <c r="E19" s="11">
        <v>13</v>
      </c>
      <c r="F19" s="12">
        <v>10123</v>
      </c>
      <c r="G19" s="11" t="s">
        <v>19</v>
      </c>
    </row>
    <row r="20" spans="3:7" x14ac:dyDescent="0.2">
      <c r="C20" s="29" t="s">
        <v>23</v>
      </c>
      <c r="D20" s="29"/>
      <c r="E20" s="29"/>
      <c r="F20" s="30">
        <f>F18+F19</f>
        <v>45664</v>
      </c>
      <c r="G20" s="31"/>
    </row>
    <row r="21" spans="3:7" ht="11.45" customHeight="1" x14ac:dyDescent="0.2">
      <c r="C21" s="32" t="s">
        <v>24</v>
      </c>
      <c r="D21" s="33"/>
      <c r="E21" s="33"/>
      <c r="F21" s="34">
        <v>0</v>
      </c>
      <c r="G21" s="35"/>
    </row>
    <row r="22" spans="3:7" ht="12.6" customHeight="1" x14ac:dyDescent="0.2">
      <c r="C22" s="28" t="s">
        <v>25</v>
      </c>
      <c r="D22" s="10" t="s">
        <v>12</v>
      </c>
      <c r="E22" s="11">
        <v>29</v>
      </c>
      <c r="F22" s="12">
        <v>3152</v>
      </c>
      <c r="G22" s="11"/>
    </row>
    <row r="23" spans="3:7" ht="15" customHeight="1" thickBot="1" x14ac:dyDescent="0.25">
      <c r="C23" s="36" t="s">
        <v>26</v>
      </c>
      <c r="D23" s="36"/>
      <c r="E23" s="36"/>
      <c r="F23" s="37">
        <f>SUM(F21:F22)</f>
        <v>3152</v>
      </c>
      <c r="G23" s="19"/>
    </row>
    <row r="24" spans="3:7" ht="12.6" customHeight="1" x14ac:dyDescent="0.2">
      <c r="C24" s="10" t="s">
        <v>27</v>
      </c>
      <c r="D24" s="10"/>
      <c r="E24" s="10"/>
      <c r="F24" s="15">
        <v>0</v>
      </c>
      <c r="G24" s="14"/>
    </row>
    <row r="25" spans="3:7" x14ac:dyDescent="0.2">
      <c r="C25" s="38" t="s">
        <v>28</v>
      </c>
      <c r="D25" s="39"/>
      <c r="E25" s="10"/>
      <c r="F25" s="15">
        <v>0</v>
      </c>
      <c r="G25" s="11"/>
    </row>
    <row r="26" spans="3:7" ht="13.5" thickBot="1" x14ac:dyDescent="0.25">
      <c r="C26" s="36" t="s">
        <v>29</v>
      </c>
      <c r="D26" s="36"/>
      <c r="E26" s="36"/>
      <c r="F26" s="37">
        <f>SUM(F24:F25)</f>
        <v>0</v>
      </c>
      <c r="G26" s="19"/>
    </row>
    <row r="27" spans="3:7" x14ac:dyDescent="0.2">
      <c r="C27" s="33" t="s">
        <v>30</v>
      </c>
      <c r="D27" s="32"/>
      <c r="E27" s="33"/>
      <c r="F27" s="34"/>
      <c r="G27" s="33"/>
    </row>
    <row r="28" spans="3:7" x14ac:dyDescent="0.2">
      <c r="C28" s="40" t="s">
        <v>31</v>
      </c>
      <c r="D28" s="10">
        <v>0</v>
      </c>
      <c r="E28" s="41">
        <v>0</v>
      </c>
      <c r="F28" s="12"/>
      <c r="G28" s="11" t="s">
        <v>32</v>
      </c>
    </row>
    <row r="29" spans="3:7" ht="13.5" thickBot="1" x14ac:dyDescent="0.25">
      <c r="C29" s="42" t="s">
        <v>33</v>
      </c>
      <c r="D29" s="43"/>
      <c r="E29" s="44"/>
      <c r="F29" s="18"/>
      <c r="G29" s="45"/>
    </row>
    <row r="30" spans="3:7" x14ac:dyDescent="0.2">
      <c r="C30" s="33" t="s">
        <v>34</v>
      </c>
      <c r="D30" s="32"/>
      <c r="E30" s="33"/>
      <c r="F30" s="34">
        <v>100107</v>
      </c>
      <c r="G30" s="33"/>
    </row>
    <row r="31" spans="3:7" x14ac:dyDescent="0.2">
      <c r="C31" s="46" t="s">
        <v>35</v>
      </c>
      <c r="D31" s="10" t="s">
        <v>18</v>
      </c>
      <c r="E31" s="47">
        <v>13</v>
      </c>
      <c r="F31" s="12">
        <v>52131</v>
      </c>
      <c r="G31" s="11" t="s">
        <v>19</v>
      </c>
    </row>
    <row r="32" spans="3:7" x14ac:dyDescent="0.2">
      <c r="C32" s="46"/>
      <c r="D32" s="10"/>
      <c r="E32" s="41"/>
      <c r="F32" s="15"/>
      <c r="G32" s="11"/>
    </row>
    <row r="33" spans="3:7" x14ac:dyDescent="0.2">
      <c r="C33" s="28"/>
      <c r="D33" s="10"/>
      <c r="E33" s="10"/>
      <c r="F33" s="15"/>
      <c r="G33" s="11"/>
    </row>
    <row r="34" spans="3:7" ht="13.5" thickBot="1" x14ac:dyDescent="0.25">
      <c r="C34" s="16" t="s">
        <v>36</v>
      </c>
      <c r="D34" s="16"/>
      <c r="E34" s="16"/>
      <c r="F34" s="18">
        <f>SUM(F30:F33)</f>
        <v>152238</v>
      </c>
      <c r="G34" s="48"/>
    </row>
    <row r="35" spans="3:7" x14ac:dyDescent="0.2">
      <c r="C35" s="33" t="s">
        <v>37</v>
      </c>
      <c r="D35" s="33"/>
      <c r="E35" s="33"/>
      <c r="F35" s="34">
        <v>160891</v>
      </c>
      <c r="G35" s="33"/>
    </row>
    <row r="36" spans="3:7" x14ac:dyDescent="0.2">
      <c r="C36" s="28" t="s">
        <v>38</v>
      </c>
      <c r="D36" s="10" t="s">
        <v>12</v>
      </c>
      <c r="E36" s="39">
        <v>13</v>
      </c>
      <c r="F36" s="49">
        <v>32984</v>
      </c>
      <c r="G36" s="11" t="s">
        <v>39</v>
      </c>
    </row>
    <row r="37" spans="3:7" x14ac:dyDescent="0.2">
      <c r="C37" s="28"/>
      <c r="D37" s="10" t="s">
        <v>40</v>
      </c>
      <c r="E37" s="39">
        <v>14</v>
      </c>
      <c r="F37" s="12">
        <v>7378</v>
      </c>
      <c r="G37" s="11" t="s">
        <v>41</v>
      </c>
    </row>
    <row r="38" spans="3:7" x14ac:dyDescent="0.2">
      <c r="C38" s="38"/>
      <c r="D38" s="10"/>
      <c r="E38" s="10"/>
      <c r="F38" s="15"/>
      <c r="G38" s="11"/>
    </row>
    <row r="39" spans="3:7" x14ac:dyDescent="0.2">
      <c r="C39" s="22" t="s">
        <v>42</v>
      </c>
      <c r="D39" s="22"/>
      <c r="E39" s="22"/>
      <c r="F39" s="24">
        <f>SUM(F35:F38)</f>
        <v>201253</v>
      </c>
      <c r="G39" s="50"/>
    </row>
    <row r="40" spans="3:7" x14ac:dyDescent="0.2">
      <c r="C40" s="51" t="s">
        <v>43</v>
      </c>
      <c r="D40" s="51"/>
      <c r="E40" s="51"/>
      <c r="F40" s="52">
        <v>39693</v>
      </c>
      <c r="G40" s="53"/>
    </row>
    <row r="41" spans="3:7" x14ac:dyDescent="0.2">
      <c r="C41" s="54" t="s">
        <v>44</v>
      </c>
      <c r="D41" s="10" t="s">
        <v>45</v>
      </c>
      <c r="E41" s="51">
        <v>13</v>
      </c>
      <c r="F41" s="52">
        <v>7115</v>
      </c>
      <c r="G41" s="11" t="s">
        <v>46</v>
      </c>
    </row>
    <row r="42" spans="3:7" x14ac:dyDescent="0.2">
      <c r="C42" s="51"/>
      <c r="D42" s="10" t="s">
        <v>18</v>
      </c>
      <c r="E42" s="51">
        <v>14</v>
      </c>
      <c r="F42" s="52">
        <v>1755</v>
      </c>
      <c r="G42" s="11" t="s">
        <v>47</v>
      </c>
    </row>
    <row r="43" spans="3:7" x14ac:dyDescent="0.2">
      <c r="C43" s="51"/>
      <c r="D43" s="10"/>
      <c r="E43" s="51"/>
      <c r="F43" s="52"/>
      <c r="G43" s="11"/>
    </row>
    <row r="44" spans="3:7" x14ac:dyDescent="0.2">
      <c r="C44" s="55" t="s">
        <v>48</v>
      </c>
      <c r="D44" s="55"/>
      <c r="E44" s="55"/>
      <c r="F44" s="56">
        <f>SUM(F40:F43)</f>
        <v>48563</v>
      </c>
      <c r="G44" s="53"/>
    </row>
    <row r="45" spans="3:7" x14ac:dyDescent="0.2">
      <c r="C45" s="54"/>
      <c r="D45" s="54"/>
      <c r="E45" s="54"/>
      <c r="F45" s="57"/>
      <c r="G45" s="53"/>
    </row>
    <row r="46" spans="3:7" x14ac:dyDescent="0.2">
      <c r="C46" s="51" t="s">
        <v>49</v>
      </c>
      <c r="D46" s="54"/>
      <c r="E46" s="54"/>
      <c r="F46" s="57">
        <v>2874.27</v>
      </c>
      <c r="G46" s="53"/>
    </row>
    <row r="47" spans="3:7" x14ac:dyDescent="0.2">
      <c r="C47" s="58" t="s">
        <v>50</v>
      </c>
      <c r="D47" s="10" t="s">
        <v>40</v>
      </c>
      <c r="E47" s="59">
        <v>0</v>
      </c>
      <c r="F47" s="60">
        <v>562.67999999999995</v>
      </c>
      <c r="G47" s="61" t="s">
        <v>51</v>
      </c>
    </row>
    <row r="48" spans="3:7" ht="13.5" thickBot="1" x14ac:dyDescent="0.25">
      <c r="C48" s="62"/>
      <c r="D48" s="10"/>
      <c r="E48" s="59"/>
      <c r="F48" s="60"/>
      <c r="G48" s="61"/>
    </row>
    <row r="49" spans="3:7" ht="13.5" thickBot="1" x14ac:dyDescent="0.25">
      <c r="C49" s="63" t="s">
        <v>52</v>
      </c>
      <c r="D49" s="64"/>
      <c r="E49" s="64"/>
      <c r="F49" s="65">
        <f>F46+F47+F48</f>
        <v>3436.95</v>
      </c>
      <c r="G49" s="66"/>
    </row>
    <row r="50" spans="3:7" x14ac:dyDescent="0.2">
      <c r="C50" s="51" t="s">
        <v>53</v>
      </c>
      <c r="D50" s="67"/>
      <c r="E50" s="67"/>
      <c r="F50" s="68">
        <v>6296</v>
      </c>
      <c r="G50" s="69"/>
    </row>
    <row r="51" spans="3:7" x14ac:dyDescent="0.2">
      <c r="C51" s="54" t="s">
        <v>54</v>
      </c>
      <c r="D51" s="10"/>
      <c r="E51" s="54"/>
      <c r="F51" s="57"/>
      <c r="G51" s="53"/>
    </row>
    <row r="52" spans="3:7" x14ac:dyDescent="0.2">
      <c r="C52" s="54"/>
      <c r="D52" s="10"/>
      <c r="E52" s="54"/>
      <c r="F52" s="57"/>
      <c r="G52" s="53"/>
    </row>
    <row r="53" spans="3:7" ht="13.5" customHeight="1" x14ac:dyDescent="0.2">
      <c r="C53" s="54"/>
      <c r="D53" s="54"/>
      <c r="E53" s="54">
        <v>0</v>
      </c>
      <c r="F53" s="57"/>
      <c r="G53" s="53"/>
    </row>
    <row r="54" spans="3:7" ht="13.5" customHeight="1" thickBot="1" x14ac:dyDescent="0.25">
      <c r="C54" s="70"/>
      <c r="D54" s="59"/>
      <c r="E54" s="59"/>
      <c r="F54" s="60"/>
      <c r="G54" s="61"/>
    </row>
    <row r="55" spans="3:7" ht="13.5" thickBot="1" x14ac:dyDescent="0.25">
      <c r="C55" s="63" t="s">
        <v>55</v>
      </c>
      <c r="D55" s="71"/>
      <c r="E55" s="71"/>
      <c r="F55" s="72">
        <f>F50+F51+F52+F53+F54</f>
        <v>6296</v>
      </c>
      <c r="G55" s="61"/>
    </row>
    <row r="56" spans="3:7" ht="13.5" thickBot="1" x14ac:dyDescent="0.25">
      <c r="C56" s="73" t="s">
        <v>56</v>
      </c>
      <c r="D56" s="74"/>
      <c r="E56" s="75"/>
      <c r="F56" s="76">
        <v>1242.2</v>
      </c>
      <c r="G56" s="66"/>
    </row>
    <row r="57" spans="3:7" x14ac:dyDescent="0.2">
      <c r="C57" s="77" t="s">
        <v>57</v>
      </c>
      <c r="D57" s="10"/>
      <c r="E57" s="77"/>
      <c r="F57" s="78"/>
      <c r="G57" s="69" t="s">
        <v>58</v>
      </c>
    </row>
    <row r="58" spans="3:7" x14ac:dyDescent="0.2">
      <c r="C58" s="79"/>
      <c r="D58" s="51"/>
      <c r="E58" s="51"/>
      <c r="F58" s="52"/>
      <c r="G58" s="69" t="s">
        <v>58</v>
      </c>
    </row>
    <row r="59" spans="3:7" ht="13.5" thickBot="1" x14ac:dyDescent="0.25">
      <c r="C59" s="16" t="s">
        <v>59</v>
      </c>
      <c r="D59" s="55"/>
      <c r="E59" s="55"/>
      <c r="F59" s="56">
        <f>F56+F57+F58</f>
        <v>1242.2</v>
      </c>
      <c r="G59" s="53"/>
    </row>
    <row r="60" spans="3:7" x14ac:dyDescent="0.2">
      <c r="C60" s="51" t="s">
        <v>60</v>
      </c>
      <c r="D60" s="51"/>
      <c r="E60" s="51"/>
      <c r="F60" s="52"/>
      <c r="G60" s="51"/>
    </row>
    <row r="61" spans="3:7" x14ac:dyDescent="0.2">
      <c r="C61" s="80" t="s">
        <v>61</v>
      </c>
      <c r="D61" s="39"/>
      <c r="E61" s="33">
        <v>0</v>
      </c>
      <c r="F61" s="34">
        <v>0</v>
      </c>
      <c r="G61" s="81" t="s">
        <v>62</v>
      </c>
    </row>
    <row r="62" spans="3:7" ht="13.5" thickBot="1" x14ac:dyDescent="0.25">
      <c r="C62" s="16" t="s">
        <v>63</v>
      </c>
      <c r="D62" s="16"/>
      <c r="E62" s="16"/>
      <c r="F62" s="18">
        <f>SUM(F60:F61)</f>
        <v>0</v>
      </c>
      <c r="G62" s="45"/>
    </row>
    <row r="63" spans="3:7" x14ac:dyDescent="0.2">
      <c r="C63" s="33" t="s">
        <v>64</v>
      </c>
      <c r="D63" s="33"/>
      <c r="E63" s="33"/>
      <c r="F63" s="34"/>
      <c r="G63" s="35"/>
    </row>
    <row r="64" spans="3:7" x14ac:dyDescent="0.2">
      <c r="C64" s="28" t="s">
        <v>65</v>
      </c>
      <c r="D64" s="39"/>
      <c r="E64" s="39"/>
      <c r="F64" s="34">
        <v>0</v>
      </c>
      <c r="G64" s="11" t="s">
        <v>66</v>
      </c>
    </row>
    <row r="65" spans="3:7" x14ac:dyDescent="0.2">
      <c r="C65" s="28"/>
      <c r="D65" s="39"/>
      <c r="E65" s="39"/>
      <c r="F65" s="34"/>
      <c r="G65" s="11"/>
    </row>
    <row r="66" spans="3:7" ht="13.5" thickBot="1" x14ac:dyDescent="0.25">
      <c r="C66" s="16" t="s">
        <v>67</v>
      </c>
      <c r="D66" s="16"/>
      <c r="E66" s="16"/>
      <c r="F66" s="18">
        <f>SUM(F63:F65)</f>
        <v>0</v>
      </c>
      <c r="G66" s="45"/>
    </row>
    <row r="67" spans="3:7" x14ac:dyDescent="0.2">
      <c r="C67" s="82" t="s">
        <v>68</v>
      </c>
      <c r="D67" s="82"/>
      <c r="E67" s="82"/>
      <c r="F67" s="83"/>
      <c r="G67" s="84"/>
    </row>
    <row r="68" spans="3:7" x14ac:dyDescent="0.2">
      <c r="C68" s="80" t="s">
        <v>69</v>
      </c>
      <c r="D68" s="10"/>
      <c r="E68" s="39">
        <v>0</v>
      </c>
      <c r="F68" s="34"/>
      <c r="G68" s="11"/>
    </row>
    <row r="69" spans="3:7" x14ac:dyDescent="0.2">
      <c r="C69" s="80"/>
      <c r="D69" s="39"/>
      <c r="E69" s="39"/>
      <c r="F69" s="34"/>
      <c r="G69" s="11"/>
    </row>
    <row r="70" spans="3:7" ht="13.5" thickBot="1" x14ac:dyDescent="0.25">
      <c r="C70" s="16" t="s">
        <v>70</v>
      </c>
      <c r="D70" s="16"/>
      <c r="E70" s="16"/>
      <c r="F70" s="18">
        <f>SUM(F67:F69)</f>
        <v>0</v>
      </c>
      <c r="G70" s="45"/>
    </row>
    <row r="71" spans="3:7" x14ac:dyDescent="0.2">
      <c r="C71" s="33" t="s">
        <v>71</v>
      </c>
      <c r="D71" s="39"/>
      <c r="E71" s="33"/>
      <c r="F71" s="34">
        <v>0</v>
      </c>
      <c r="G71" s="35"/>
    </row>
    <row r="72" spans="3:7" x14ac:dyDescent="0.2">
      <c r="C72" s="28" t="s">
        <v>72</v>
      </c>
      <c r="D72" s="85"/>
      <c r="E72" s="39"/>
      <c r="F72" s="12">
        <v>0</v>
      </c>
      <c r="G72" s="11"/>
    </row>
    <row r="73" spans="3:7" ht="13.5" thickBot="1" x14ac:dyDescent="0.25">
      <c r="C73" s="36" t="s">
        <v>73</v>
      </c>
      <c r="D73" s="36"/>
      <c r="E73" s="36"/>
      <c r="F73" s="37">
        <f>SUM(F71:F72)</f>
        <v>0</v>
      </c>
      <c r="G73" s="45"/>
    </row>
    <row r="74" spans="3:7" x14ac:dyDescent="0.2">
      <c r="C74" s="33" t="s">
        <v>74</v>
      </c>
      <c r="D74" s="33"/>
      <c r="E74" s="33"/>
      <c r="F74" s="34"/>
      <c r="G74" s="33"/>
    </row>
    <row r="75" spans="3:7" x14ac:dyDescent="0.2">
      <c r="C75" s="80" t="s">
        <v>75</v>
      </c>
      <c r="D75" s="39"/>
      <c r="E75" s="39">
        <v>0</v>
      </c>
      <c r="F75" s="15">
        <v>0</v>
      </c>
      <c r="G75" s="11" t="s">
        <v>76</v>
      </c>
    </row>
    <row r="76" spans="3:7" ht="13.5" thickBot="1" x14ac:dyDescent="0.25">
      <c r="C76" s="16" t="s">
        <v>77</v>
      </c>
      <c r="D76" s="16"/>
      <c r="E76" s="16"/>
      <c r="F76" s="18">
        <f>SUM(F74:F75)</f>
        <v>0</v>
      </c>
      <c r="G76" s="45"/>
    </row>
    <row r="77" spans="3:7" x14ac:dyDescent="0.2">
      <c r="C77" s="33" t="s">
        <v>78</v>
      </c>
      <c r="D77" s="33"/>
      <c r="E77" s="33"/>
      <c r="F77" s="34">
        <v>20052</v>
      </c>
      <c r="G77" s="33"/>
    </row>
    <row r="78" spans="3:7" x14ac:dyDescent="0.2">
      <c r="C78" s="80" t="s">
        <v>79</v>
      </c>
      <c r="D78" s="10" t="s">
        <v>40</v>
      </c>
      <c r="E78" s="39">
        <v>14</v>
      </c>
      <c r="F78" s="15">
        <v>5772</v>
      </c>
      <c r="G78" s="11" t="s">
        <v>80</v>
      </c>
    </row>
    <row r="79" spans="3:7" ht="13.5" thickBot="1" x14ac:dyDescent="0.25">
      <c r="C79" s="16" t="s">
        <v>81</v>
      </c>
      <c r="D79" s="16"/>
      <c r="E79" s="16"/>
      <c r="F79" s="18">
        <f>SUM(F77:F78)</f>
        <v>25824</v>
      </c>
      <c r="G79" s="45"/>
    </row>
    <row r="80" spans="3:7" x14ac:dyDescent="0.2">
      <c r="F80" s="86">
        <f>F14+F17+F20+F34+F39+F44+F49+F79</f>
        <v>1440178.95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mat61</vt:lpstr>
      <vt:lpstr>mat51</vt:lpstr>
      <vt:lpstr>51</vt:lpstr>
      <vt:lpstr>61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Adrian Radu</cp:lastModifiedBy>
  <dcterms:created xsi:type="dcterms:W3CDTF">2020-07-01T07:21:44Z</dcterms:created>
  <dcterms:modified xsi:type="dcterms:W3CDTF">2020-07-01T07:23:18Z</dcterms:modified>
</cp:coreProperties>
</file>