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"/>
    </mc:Choice>
  </mc:AlternateContent>
  <bookViews>
    <workbookView xWindow="0" yWindow="0" windowWidth="28800" windowHeight="12435"/>
  </bookViews>
  <sheets>
    <sheet name="SAL51" sheetId="5" r:id="rId1"/>
    <sheet name="SAL61" sheetId="1" r:id="rId2"/>
    <sheet name="MAT51" sheetId="2" r:id="rId3"/>
    <sheet name="MAT61" sheetId="3" r:id="rId4"/>
  </sheets>
  <definedNames>
    <definedName name="_xlnm.Print_Area" localSheetId="2">'MAT51'!$C$1:$G$29</definedName>
    <definedName name="_xlnm.Print_Area" localSheetId="3">'MAT61'!$C$1:$G$21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5" l="1"/>
  <c r="F72" i="5"/>
  <c r="F68" i="5"/>
  <c r="F64" i="5"/>
  <c r="F60" i="5"/>
  <c r="F56" i="5"/>
  <c r="F52" i="5"/>
  <c r="F47" i="5"/>
  <c r="F42" i="5"/>
  <c r="F36" i="5"/>
  <c r="F29" i="5"/>
  <c r="F24" i="5"/>
  <c r="F20" i="5"/>
  <c r="F16" i="5"/>
  <c r="F77" i="5" s="1"/>
  <c r="H26" i="2"/>
  <c r="F78" i="1"/>
  <c r="F75" i="1"/>
  <c r="F72" i="1"/>
  <c r="F69" i="1"/>
  <c r="F65" i="1"/>
  <c r="F61" i="1"/>
  <c r="F58" i="1"/>
  <c r="F54" i="1"/>
  <c r="F48" i="1"/>
  <c r="F43" i="1"/>
  <c r="F39" i="1"/>
  <c r="F34" i="1"/>
  <c r="F29" i="1"/>
  <c r="F26" i="1"/>
  <c r="F23" i="1"/>
  <c r="F20" i="1"/>
  <c r="F17" i="1"/>
  <c r="F14" i="1"/>
  <c r="F79" i="1" s="1"/>
</calcChain>
</file>

<file path=xl/comments1.xml><?xml version="1.0" encoding="utf-8"?>
<comments xmlns="http://schemas.openxmlformats.org/spreadsheetml/2006/main">
  <authors>
    <author>Statia1</author>
  </authors>
  <commentList>
    <comment ref="F79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<sst xmlns="http://schemas.openxmlformats.org/spreadsheetml/2006/main" count="296" uniqueCount="170">
  <si>
    <t>INSTITUTIA PREFECTULUI -JUDETUL GALATI</t>
  </si>
  <si>
    <t xml:space="preserve">CAP 61 01 "ORDINE PUBLICA SI SIGURANTA NATIONALA" </t>
  </si>
  <si>
    <t>TITLUL  I  "CHELTUIELI DE PERSONAL"</t>
  </si>
  <si>
    <t>perioada:</t>
  </si>
  <si>
    <t>01.11.2019-30.11.2019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</si>
  <si>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</si>
  <si>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</si>
  <si>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</si>
  <si>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</si>
  <si>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</si>
  <si>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</si>
  <si>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</si>
  <si>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noiembrie</t>
  </si>
  <si>
    <t xml:space="preserve"> alim card salarii</t>
  </si>
  <si>
    <t xml:space="preserve"> pl impoz, contributii, numerar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</si>
  <si>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</si>
  <si>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</si>
  <si>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</si>
  <si>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</si>
  <si>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</si>
  <si>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</si>
  <si>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</si>
  <si>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</si>
  <si>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</si>
  <si>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</si>
  <si>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</si>
  <si>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</si>
  <si>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</si>
  <si>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</si>
  <si>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</si>
  <si>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</si>
  <si>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</t>
  </si>
  <si>
    <t>Total 10.01.13</t>
  </si>
  <si>
    <t>Subtotal 10.01.30</t>
  </si>
  <si>
    <t>10.01.30</t>
  </si>
  <si>
    <t>numerar</t>
  </si>
  <si>
    <t>indemniz instalare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</si>
  <si>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</si>
  <si>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</si>
  <si>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</si>
  <si>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</si>
  <si>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</si>
  <si>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</si>
  <si>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</si>
  <si>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</si>
  <si>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</si>
  <si>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</si>
  <si>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</si>
  <si>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</si>
  <si>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</si>
  <si>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</si>
  <si>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</si>
  <si>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</si>
  <si>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</si>
  <si>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>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</si>
  <si>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</si>
  <si>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</si>
  <si>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</si>
  <si>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</si>
  <si>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</si>
  <si>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</si>
  <si>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</si>
  <si>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</si>
  <si>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</si>
  <si>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</si>
  <si>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</si>
  <si>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</si>
  <si>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</si>
  <si>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</si>
  <si>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</si>
  <si>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</si>
  <si>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</si>
  <si>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</si>
  <si>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</si>
  <si>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</si>
  <si>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</si>
  <si>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</si>
  <si>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</si>
  <si>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</si>
  <si>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</si>
  <si>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</si>
  <si>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</si>
  <si>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 - JUDETUL GALATI</t>
  </si>
  <si>
    <t xml:space="preserve">CAP 51 01 "AUTORITATI PUBLICE SI ACTIUNI EXTERNE" TITLUL II </t>
  </si>
  <si>
    <t>01-30.11.2019</t>
  </si>
  <si>
    <t>Nr. crt</t>
  </si>
  <si>
    <t>DATA</t>
  </si>
  <si>
    <t>ORDIN DE PLATA/ CEC/ FOAIE DE VARSAMANT</t>
  </si>
  <si>
    <t>FURNIZOR/BENEFICIAR</t>
  </si>
  <si>
    <t xml:space="preserve">FACTURA            </t>
  </si>
  <si>
    <t>SUMA</t>
  </si>
  <si>
    <t>20.11.2019</t>
  </si>
  <si>
    <t>CEC numerar</t>
  </si>
  <si>
    <t>Transport- deplasari</t>
  </si>
  <si>
    <t>25.11.2019</t>
  </si>
  <si>
    <t>Psifios</t>
  </si>
  <si>
    <t>prestari servicii curatenie</t>
  </si>
  <si>
    <t>26.11.2019</t>
  </si>
  <si>
    <t>1190;1191</t>
  </si>
  <si>
    <t>Ecosal,SC Apa canal</t>
  </si>
  <si>
    <t>apa canal, salubritate</t>
  </si>
  <si>
    <t>1197;1296</t>
  </si>
  <si>
    <t>Dedeman</t>
  </si>
  <si>
    <t xml:space="preserve">materiale </t>
  </si>
  <si>
    <t>Clik Birotica</t>
  </si>
  <si>
    <t>materiale pentru functionare</t>
  </si>
  <si>
    <t>New solutions center</t>
  </si>
  <si>
    <t xml:space="preserve">Compania de informatica </t>
  </si>
  <si>
    <t>abonament lex</t>
  </si>
  <si>
    <t>I.N.A Bucuresti</t>
  </si>
  <si>
    <t>pregatire profesionala</t>
  </si>
  <si>
    <t>Pasiflora</t>
  </si>
  <si>
    <t>coroana flori</t>
  </si>
  <si>
    <t>Selgros</t>
  </si>
  <si>
    <t>cheltuieli de protocol</t>
  </si>
  <si>
    <t>1193;1194;1195</t>
  </si>
  <si>
    <t>Orange SA ,Telekom,UPC,Posta Romana</t>
  </si>
  <si>
    <t>convorbiri telefonice,taxe postale,timbre</t>
  </si>
  <si>
    <t>1192;1287</t>
  </si>
  <si>
    <t>Rompetrol SRL</t>
  </si>
  <si>
    <t>carburanti</t>
  </si>
  <si>
    <t>La Fantana</t>
  </si>
  <si>
    <t>abonament pou</t>
  </si>
  <si>
    <t>Sobis Solutions</t>
  </si>
  <si>
    <t>prestari servicii cf.contract</t>
  </si>
  <si>
    <t>28.11.2019</t>
  </si>
  <si>
    <t>Tinmar Energy</t>
  </si>
  <si>
    <t>energie electrica</t>
  </si>
  <si>
    <t>29.11.2019</t>
  </si>
  <si>
    <t>1202;1298</t>
  </si>
  <si>
    <t>Izoterm Construct</t>
  </si>
  <si>
    <t>reparatii curente</t>
  </si>
  <si>
    <t>1203;1297</t>
  </si>
  <si>
    <t>obiecte de inventar</t>
  </si>
  <si>
    <t>TOTAL</t>
  </si>
  <si>
    <t>INSTITUTIA PREFECTULUI JUDETUL-GALATI</t>
  </si>
  <si>
    <t>CAP 61 01 " ORDINE PUBLICA SI SIGURANTA NATIONALA" TITL. 20 "BUNURI SI SERVICII"</t>
  </si>
  <si>
    <t>Nr.crt</t>
  </si>
  <si>
    <t>SC PSIFIOS SRL</t>
  </si>
  <si>
    <t>servicii curatenie</t>
  </si>
  <si>
    <t>SC Andan Impex SRL</t>
  </si>
  <si>
    <t>alte bunuri si servicii</t>
  </si>
  <si>
    <t>Telekom Romania Comunications</t>
  </si>
  <si>
    <t>convorbiri telefonice</t>
  </si>
  <si>
    <t>I.P.J. GALATI</t>
  </si>
  <si>
    <t>decont energie electrica</t>
  </si>
  <si>
    <t>utilitati luna octombrie</t>
  </si>
  <si>
    <t>27.11.2019</t>
  </si>
  <si>
    <t>Rompetrol Downstream SRL</t>
  </si>
  <si>
    <t>Universal Aurora</t>
  </si>
  <si>
    <t>reparatii auto</t>
  </si>
  <si>
    <t>INSTITUTIA PREFECTULUI-JUDETUL GALATI</t>
  </si>
  <si>
    <t xml:space="preserve">CAP 51 01 "AUTORITATI PUBLICE SI ACTIUNI EXTERNE" </t>
  </si>
  <si>
    <t>salarii card   2019</t>
  </si>
  <si>
    <t>numerar+contributii salarii</t>
  </si>
  <si>
    <t xml:space="preserve">alimentare card   </t>
  </si>
  <si>
    <t>indemnizatii alegeri prezidentiale</t>
  </si>
  <si>
    <t>10.01.13.01</t>
  </si>
  <si>
    <t xml:space="preserve"> </t>
  </si>
  <si>
    <t>alimentare card+numerar</t>
  </si>
  <si>
    <t>vouchere vacanta</t>
  </si>
  <si>
    <t xml:space="preserve">CAS ang. </t>
  </si>
  <si>
    <t xml:space="preserve">somaj angajator sal </t>
  </si>
  <si>
    <t>CAS angajator</t>
  </si>
  <si>
    <t>fond de risc sal</t>
  </si>
  <si>
    <t>CM UNITATE</t>
  </si>
  <si>
    <t>CAM 2.25%</t>
  </si>
  <si>
    <t xml:space="preserve">noiembrie </t>
  </si>
  <si>
    <t>recuperare pr sipoca</t>
  </si>
  <si>
    <t>RECUPERARE PR SIPOCA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</si>
</sst>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\ yy"/>
    <numFmt numFmtId="165" formatCode="#,###.00"/>
    <numFmt numFmtId="166" formatCode="dd/mm/yy"/>
    <numFmt numFmtId="167" formatCode="_-* #,##0.00\ _l_e_i_-;\-* #,##0.00\ _l_e_i_-;_-* \-??\ _l_e_i_-;_-@_-"/>
    <numFmt numFmtId="168" formatCode="#.##0.00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1" fillId="0" borderId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0" fontId="0" fillId="0" borderId="2" xfId="0" applyFont="1" applyBorder="1"/>
    <xf numFmtId="0" fontId="0" fillId="0" borderId="1" xfId="0" applyBorder="1"/>
    <xf numFmtId="165" fontId="0" fillId="0" borderId="1" xfId="0" applyNumberFormat="1" applyFont="1" applyBorder="1"/>
    <xf numFmtId="14" fontId="2" fillId="0" borderId="2" xfId="0" applyNumberFormat="1" applyFont="1" applyBorder="1"/>
    <xf numFmtId="0" fontId="0" fillId="0" borderId="2" xfId="0" applyBorder="1"/>
    <xf numFmtId="165" fontId="0" fillId="0" borderId="2" xfId="0" applyNumberFormat="1" applyFont="1" applyBorder="1"/>
    <xf numFmtId="0" fontId="3" fillId="2" borderId="3" xfId="0" applyFont="1" applyFill="1" applyBorder="1"/>
    <xf numFmtId="0" fontId="3" fillId="2" borderId="4" xfId="0" applyFont="1" applyFill="1" applyBorder="1"/>
    <xf numFmtId="165" fontId="3" fillId="2" borderId="3" xfId="0" applyNumberFormat="1" applyFont="1" applyFill="1" applyBorder="1"/>
    <xf numFmtId="0" fontId="0" fillId="0" borderId="3" xfId="0" applyBorder="1"/>
    <xf numFmtId="0" fontId="0" fillId="0" borderId="5" xfId="0" applyBorder="1"/>
    <xf numFmtId="0" fontId="3" fillId="0" borderId="2" xfId="0" applyFont="1" applyBorder="1"/>
    <xf numFmtId="0" fontId="3" fillId="2" borderId="2" xfId="0" applyFont="1" applyFill="1" applyBorder="1"/>
    <xf numFmtId="0" fontId="3" fillId="2" borderId="5" xfId="0" applyFont="1" applyFill="1" applyBorder="1"/>
    <xf numFmtId="165" fontId="3" fillId="2" borderId="2" xfId="0" applyNumberFormat="1" applyFont="1" applyFill="1" applyBorder="1"/>
    <xf numFmtId="0" fontId="0" fillId="0" borderId="6" xfId="0" applyFont="1" applyBorder="1"/>
    <xf numFmtId="0" fontId="0" fillId="0" borderId="6" xfId="0" applyBorder="1"/>
    <xf numFmtId="165" fontId="0" fillId="0" borderId="6" xfId="0" applyNumberFormat="1" applyFont="1" applyBorder="1"/>
    <xf numFmtId="0" fontId="2" fillId="0" borderId="1" xfId="0" applyFont="1" applyBorder="1"/>
    <xf numFmtId="0" fontId="3" fillId="2" borderId="7" xfId="0" applyFont="1" applyFill="1" applyBorder="1"/>
    <xf numFmtId="165" fontId="3" fillId="2" borderId="7" xfId="0" applyNumberFormat="1" applyFont="1" applyFill="1" applyBorder="1"/>
    <xf numFmtId="0" fontId="0" fillId="0" borderId="7" xfId="0" applyBorder="1"/>
    <xf numFmtId="0" fontId="0" fillId="0" borderId="8" xfId="0" applyFont="1" applyBorder="1"/>
    <xf numFmtId="0" fontId="0" fillId="0" borderId="9" xfId="0" applyFont="1" applyBorder="1"/>
    <xf numFmtId="165" fontId="0" fillId="0" borderId="9" xfId="0" applyNumberFormat="1" applyFont="1" applyBorder="1"/>
    <xf numFmtId="3" fontId="0" fillId="0" borderId="9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2" fillId="0" borderId="2" xfId="0" applyFont="1" applyBorder="1"/>
    <xf numFmtId="0" fontId="0" fillId="0" borderId="1" xfId="0" applyFont="1" applyBorder="1"/>
    <xf numFmtId="0" fontId="2" fillId="0" borderId="10" xfId="0" applyFont="1" applyBorder="1"/>
    <xf numFmtId="0" fontId="0" fillId="0" borderId="11" xfId="0" applyFont="1" applyBorder="1"/>
    <xf numFmtId="0" fontId="0" fillId="2" borderId="3" xfId="0" applyFill="1" applyBorder="1"/>
    <xf numFmtId="0" fontId="0" fillId="2" borderId="12" xfId="0" applyFont="1" applyFill="1" applyBorder="1"/>
    <xf numFmtId="0" fontId="0" fillId="2" borderId="3" xfId="0" applyFont="1" applyFill="1" applyBorder="1"/>
    <xf numFmtId="3" fontId="0" fillId="0" borderId="3" xfId="0" applyNumberFormat="1" applyFont="1" applyBorder="1"/>
    <xf numFmtId="0" fontId="2" fillId="0" borderId="13" xfId="0" applyFont="1" applyBorder="1"/>
    <xf numFmtId="0" fontId="0" fillId="0" borderId="14" xfId="0" applyFont="1" applyBorder="1"/>
    <xf numFmtId="0" fontId="0" fillId="0" borderId="15" xfId="0" applyBorder="1"/>
    <xf numFmtId="3" fontId="0" fillId="0" borderId="2" xfId="0" applyNumberFormat="1" applyFont="1" applyBorder="1"/>
    <xf numFmtId="0" fontId="0" fillId="0" borderId="16" xfId="0" applyFont="1" applyBorder="1"/>
    <xf numFmtId="165" fontId="0" fillId="0" borderId="16" xfId="0" applyNumberFormat="1" applyFont="1" applyBorder="1"/>
    <xf numFmtId="3" fontId="0" fillId="0" borderId="16" xfId="0" applyNumberFormat="1" applyFont="1" applyBorder="1"/>
    <xf numFmtId="0" fontId="3" fillId="0" borderId="16" xfId="0" applyFont="1" applyBorder="1"/>
    <xf numFmtId="0" fontId="3" fillId="2" borderId="16" xfId="0" applyFont="1" applyFill="1" applyBorder="1"/>
    <xf numFmtId="165" fontId="3" fillId="2" borderId="16" xfId="0" applyNumberFormat="1" applyFont="1" applyFill="1" applyBorder="1"/>
    <xf numFmtId="165" fontId="3" fillId="0" borderId="16" xfId="0" applyNumberFormat="1" applyFont="1" applyBorder="1"/>
    <xf numFmtId="0" fontId="3" fillId="0" borderId="17" xfId="0" applyFont="1" applyFill="1" applyBorder="1"/>
    <xf numFmtId="0" fontId="3" fillId="0" borderId="18" xfId="0" applyFont="1" applyBorder="1"/>
    <xf numFmtId="165" fontId="3" fillId="0" borderId="18" xfId="0" applyNumberFormat="1" applyFont="1" applyBorder="1"/>
    <xf numFmtId="3" fontId="0" fillId="0" borderId="18" xfId="0" applyNumberFormat="1" applyFont="1" applyBorder="1"/>
    <xf numFmtId="0" fontId="3" fillId="0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3" fontId="0" fillId="0" borderId="21" xfId="0" applyNumberFormat="1" applyFont="1" applyBorder="1"/>
    <xf numFmtId="0" fontId="3" fillId="0" borderId="22" xfId="0" applyFont="1" applyBorder="1"/>
    <xf numFmtId="165" fontId="3" fillId="0" borderId="22" xfId="0" applyNumberFormat="1" applyFont="1" applyBorder="1"/>
    <xf numFmtId="3" fontId="0" fillId="0" borderId="22" xfId="0" applyNumberFormat="1" applyFont="1" applyBorder="1"/>
    <xf numFmtId="0" fontId="3" fillId="0" borderId="0" xfId="0" applyFont="1" applyBorder="1"/>
    <xf numFmtId="0" fontId="3" fillId="2" borderId="18" xfId="0" applyFont="1" applyFill="1" applyBorder="1"/>
    <xf numFmtId="165" fontId="3" fillId="2" borderId="18" xfId="0" applyNumberFormat="1" applyFont="1" applyFill="1" applyBorder="1"/>
    <xf numFmtId="0" fontId="0" fillId="0" borderId="19" xfId="0" applyFont="1" applyBorder="1"/>
    <xf numFmtId="0" fontId="0" fillId="0" borderId="23" xfId="0" applyFont="1" applyBorder="1"/>
    <xf numFmtId="0" fontId="0" fillId="0" borderId="20" xfId="0" applyFont="1" applyBorder="1"/>
    <xf numFmtId="165" fontId="0" fillId="0" borderId="20" xfId="0" applyNumberFormat="1" applyFont="1" applyBorder="1"/>
    <xf numFmtId="0" fontId="0" fillId="0" borderId="22" xfId="0" applyFont="1" applyBorder="1"/>
    <xf numFmtId="165" fontId="0" fillId="0" borderId="22" xfId="0" applyNumberFormat="1" applyFont="1" applyBorder="1"/>
    <xf numFmtId="0" fontId="0" fillId="0" borderId="0" xfId="0" applyFont="1" applyBorder="1"/>
    <xf numFmtId="0" fontId="2" fillId="0" borderId="9" xfId="0" applyFont="1" applyBorder="1"/>
    <xf numFmtId="0" fontId="0" fillId="0" borderId="9" xfId="0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166" fontId="0" fillId="0" borderId="1" xfId="0" applyNumberFormat="1" applyFont="1" applyBorder="1"/>
    <xf numFmtId="2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2" fillId="0" borderId="16" xfId="0" applyFont="1" applyBorder="1" applyAlignment="1">
      <alignment horizontal="right" vertical="center"/>
    </xf>
    <xf numFmtId="0" fontId="0" fillId="0" borderId="16" xfId="0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right" vertical="center"/>
    </xf>
    <xf numFmtId="2" fontId="0" fillId="0" borderId="16" xfId="1" applyNumberFormat="1" applyFont="1" applyFill="1" applyBorder="1" applyAlignment="1" applyProtection="1">
      <alignment horizontal="right"/>
    </xf>
    <xf numFmtId="3" fontId="0" fillId="0" borderId="16" xfId="0" applyNumberFormat="1" applyFont="1" applyBorder="1" applyAlignment="1">
      <alignment horizontal="center" vertical="top" wrapText="1"/>
    </xf>
    <xf numFmtId="3" fontId="0" fillId="0" borderId="16" xfId="0" applyNumberFormat="1" applyFont="1" applyBorder="1" applyAlignment="1">
      <alignment horizontal="center" vertical="top"/>
    </xf>
    <xf numFmtId="3" fontId="0" fillId="0" borderId="16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14" fontId="0" fillId="0" borderId="27" xfId="0" applyNumberFormat="1" applyBorder="1"/>
    <xf numFmtId="0" fontId="0" fillId="0" borderId="12" xfId="0" applyFill="1" applyBorder="1"/>
    <xf numFmtId="0" fontId="0" fillId="0" borderId="12" xfId="0" applyBorder="1"/>
    <xf numFmtId="0" fontId="2" fillId="0" borderId="12" xfId="0" applyFont="1" applyBorder="1" applyAlignment="1">
      <alignment horizontal="right"/>
    </xf>
    <xf numFmtId="2" fontId="2" fillId="0" borderId="28" xfId="1" applyNumberFormat="1" applyFont="1" applyFill="1" applyBorder="1" applyAlignment="1" applyProtection="1">
      <alignment horizontal="right"/>
    </xf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2" borderId="4" xfId="0" applyFill="1" applyBorder="1"/>
    <xf numFmtId="165" fontId="0" fillId="2" borderId="3" xfId="0" applyNumberFormat="1" applyFont="1" applyFill="1" applyBorder="1"/>
    <xf numFmtId="0" fontId="0" fillId="2" borderId="29" xfId="0" applyFont="1" applyFill="1" applyBorder="1"/>
    <xf numFmtId="0" fontId="0" fillId="0" borderId="13" xfId="0" applyFont="1" applyBorder="1"/>
    <xf numFmtId="0" fontId="0" fillId="0" borderId="30" xfId="0" applyFont="1" applyBorder="1"/>
    <xf numFmtId="0" fontId="6" fillId="0" borderId="14" xfId="0" applyFont="1" applyBorder="1" applyAlignment="1">
      <alignment horizontal="right"/>
    </xf>
    <xf numFmtId="0" fontId="0" fillId="0" borderId="31" xfId="0" applyFont="1" applyBorder="1"/>
    <xf numFmtId="0" fontId="0" fillId="0" borderId="32" xfId="0" applyFont="1" applyBorder="1"/>
    <xf numFmtId="165" fontId="0" fillId="0" borderId="33" xfId="0" applyNumberFormat="1" applyFont="1" applyBorder="1"/>
    <xf numFmtId="0" fontId="0" fillId="0" borderId="33" xfId="0" applyFont="1" applyBorder="1"/>
    <xf numFmtId="0" fontId="2" fillId="0" borderId="8" xfId="0" applyFont="1" applyBorder="1"/>
    <xf numFmtId="0" fontId="2" fillId="0" borderId="16" xfId="0" applyFont="1" applyBorder="1"/>
    <xf numFmtId="0" fontId="0" fillId="0" borderId="10" xfId="0" applyBorder="1"/>
    <xf numFmtId="0" fontId="0" fillId="2" borderId="19" xfId="0" applyFont="1" applyFill="1" applyBorder="1"/>
    <xf numFmtId="0" fontId="0" fillId="2" borderId="23" xfId="0" applyFont="1" applyFill="1" applyBorder="1"/>
    <xf numFmtId="165" fontId="0" fillId="2" borderId="23" xfId="0" applyNumberFormat="1" applyFont="1" applyFill="1" applyBorder="1"/>
    <xf numFmtId="3" fontId="0" fillId="0" borderId="34" xfId="0" applyNumberFormat="1" applyFont="1" applyBorder="1"/>
    <xf numFmtId="0" fontId="0" fillId="0" borderId="18" xfId="0" applyFont="1" applyBorder="1"/>
    <xf numFmtId="165" fontId="0" fillId="0" borderId="18" xfId="0" applyNumberFormat="1" applyFont="1" applyBorder="1"/>
    <xf numFmtId="3" fontId="3" fillId="0" borderId="21" xfId="0" applyNumberFormat="1" applyFont="1" applyBorder="1"/>
    <xf numFmtId="0" fontId="6" fillId="0" borderId="9" xfId="0" applyFont="1" applyBorder="1" applyAlignment="1">
      <alignment horizontal="left"/>
    </xf>
    <xf numFmtId="0" fontId="0" fillId="2" borderId="2" xfId="0" applyFont="1" applyFill="1" applyBorder="1"/>
    <xf numFmtId="165" fontId="0" fillId="2" borderId="2" xfId="0" applyNumberFormat="1" applyFont="1" applyFill="1" applyBorder="1"/>
    <xf numFmtId="0" fontId="0" fillId="0" borderId="35" xfId="0" applyFont="1" applyBorder="1"/>
    <xf numFmtId="0" fontId="0" fillId="0" borderId="36" xfId="0" applyFont="1" applyBorder="1"/>
    <xf numFmtId="165" fontId="0" fillId="0" borderId="36" xfId="0" applyNumberFormat="1" applyFont="1" applyBorder="1"/>
    <xf numFmtId="0" fontId="0" fillId="0" borderId="37" xfId="0" applyFont="1" applyBorder="1"/>
    <xf numFmtId="0" fontId="2" fillId="0" borderId="38" xfId="0" applyFont="1" applyBorder="1"/>
    <xf numFmtId="0" fontId="0" fillId="0" borderId="39" xfId="0" applyBorder="1"/>
    <xf numFmtId="0" fontId="0" fillId="2" borderId="40" xfId="0" applyFont="1" applyFill="1" applyBorder="1"/>
    <xf numFmtId="0" fontId="0" fillId="2" borderId="41" xfId="0" applyFont="1" applyFill="1" applyBorder="1"/>
    <xf numFmtId="165" fontId="0" fillId="2" borderId="41" xfId="0" applyNumberFormat="1" applyFont="1" applyFill="1" applyBorder="1"/>
    <xf numFmtId="0" fontId="0" fillId="0" borderId="42" xfId="0" applyBorder="1"/>
    <xf numFmtId="0" fontId="3" fillId="0" borderId="39" xfId="0" applyFont="1" applyBorder="1"/>
    <xf numFmtId="168" fontId="0" fillId="0" borderId="0" xfId="0" applyNumberForma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7"/>
  <sheetViews>
    <sheetView tabSelected="1" topLeftCell="C1" workbookViewId="0">
      <selection activeCell="J74" sqref="J74"/>
    </sheetView>
  </sheetViews>
  <sheetFormatPr defaultRowHeight="12.75" x14ac:dyDescent="0.2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</cols>
  <sheetData>
    <row r="1" spans="3:8" x14ac:dyDescent="0.2">
      <c r="C1" s="1" t="s">
        <v>151</v>
      </c>
      <c r="D1" s="1"/>
      <c r="E1" s="1"/>
      <c r="F1" s="1"/>
    </row>
    <row r="3" spans="3:8" x14ac:dyDescent="0.2">
      <c r="C3" s="1" t="s">
        <v>152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3:8" ht="13.5" thickBot="1" x14ac:dyDescent="0.25">
      <c r="C9" s="7" t="s">
        <v>10</v>
      </c>
      <c r="D9" s="6"/>
      <c r="E9" s="6"/>
      <c r="F9" s="37">
        <v>2174213</v>
      </c>
      <c r="G9" s="6"/>
    </row>
    <row r="10" spans="3:8" x14ac:dyDescent="0.2">
      <c r="C10" s="9" t="s">
        <v>11</v>
      </c>
      <c r="D10" s="126"/>
      <c r="E10" s="127"/>
      <c r="F10" s="8"/>
    </row>
    <row r="11" spans="3:8" x14ac:dyDescent="0.2">
      <c r="C11" s="9"/>
      <c r="D11" s="126" t="s">
        <v>167</v>
      </c>
      <c r="E11" s="127">
        <v>13</v>
      </c>
      <c r="F11" s="8">
        <v>119389</v>
      </c>
      <c r="G11" s="11" t="s">
        <v>153</v>
      </c>
    </row>
    <row r="12" spans="3:8" x14ac:dyDescent="0.2">
      <c r="C12" s="9"/>
      <c r="D12" s="126" t="s">
        <v>167</v>
      </c>
      <c r="E12" s="127">
        <v>14</v>
      </c>
      <c r="F12" s="8">
        <v>125042</v>
      </c>
      <c r="G12" s="11" t="s">
        <v>154</v>
      </c>
    </row>
    <row r="13" spans="3:8" x14ac:dyDescent="0.2">
      <c r="C13" s="9"/>
      <c r="D13" s="126"/>
      <c r="E13" s="11">
        <v>26</v>
      </c>
      <c r="F13" s="12">
        <v>-2227</v>
      </c>
      <c r="G13" s="11" t="s">
        <v>168</v>
      </c>
    </row>
    <row r="14" spans="3:8" x14ac:dyDescent="0.2">
      <c r="C14" s="13"/>
      <c r="D14" s="128"/>
      <c r="E14" s="14"/>
      <c r="F14" s="15"/>
      <c r="G14" s="11"/>
    </row>
    <row r="15" spans="3:8" x14ac:dyDescent="0.2">
      <c r="C15" s="13"/>
      <c r="D15" s="128"/>
      <c r="E15" s="14"/>
      <c r="F15" s="15"/>
      <c r="G15" s="11"/>
    </row>
    <row r="16" spans="3:8" ht="13.5" thickBot="1" x14ac:dyDescent="0.25">
      <c r="C16" s="44" t="s">
        <v>15</v>
      </c>
      <c r="D16" s="129"/>
      <c r="E16" s="42"/>
      <c r="F16" s="130">
        <f>F9+F10+F11+F12+F13+F14+F15</f>
        <v>2416417</v>
      </c>
      <c r="G16" s="19"/>
    </row>
    <row r="17" spans="3:7" x14ac:dyDescent="0.2">
      <c r="C17" s="10" t="s">
        <v>20</v>
      </c>
      <c r="D17" s="20"/>
      <c r="E17" s="14"/>
      <c r="F17" s="15">
        <v>167609</v>
      </c>
      <c r="G17" s="14"/>
    </row>
    <row r="18" spans="3:7" x14ac:dyDescent="0.2">
      <c r="C18" s="28" t="s">
        <v>21</v>
      </c>
      <c r="D18" s="126" t="s">
        <v>167</v>
      </c>
      <c r="E18" s="127">
        <v>13</v>
      </c>
      <c r="F18" s="12">
        <v>18735</v>
      </c>
      <c r="G18" s="128" t="s">
        <v>155</v>
      </c>
    </row>
    <row r="19" spans="3:7" x14ac:dyDescent="0.2">
      <c r="C19" s="38"/>
      <c r="D19" s="14"/>
      <c r="E19" s="14"/>
      <c r="F19" s="15"/>
      <c r="G19" s="11"/>
    </row>
    <row r="20" spans="3:7" ht="11.45" customHeight="1" thickBot="1" x14ac:dyDescent="0.25">
      <c r="C20" s="44" t="s">
        <v>22</v>
      </c>
      <c r="D20" s="42"/>
      <c r="E20" s="42"/>
      <c r="F20" s="130">
        <f>SUM(F17:F19)</f>
        <v>186344</v>
      </c>
      <c r="G20" s="19"/>
    </row>
    <row r="21" spans="3:7" ht="12.6" customHeight="1" x14ac:dyDescent="0.2">
      <c r="C21" s="10" t="s">
        <v>23</v>
      </c>
      <c r="D21" s="33"/>
      <c r="E21" s="33"/>
      <c r="F21" s="34">
        <v>0</v>
      </c>
      <c r="G21" s="35"/>
    </row>
    <row r="22" spans="3:7" ht="15" customHeight="1" x14ac:dyDescent="0.2">
      <c r="C22" s="28" t="s">
        <v>24</v>
      </c>
      <c r="E22" s="11"/>
      <c r="F22" s="12">
        <v>0</v>
      </c>
      <c r="G22" s="11"/>
    </row>
    <row r="23" spans="3:7" ht="12.6" customHeight="1" x14ac:dyDescent="0.2">
      <c r="C23" s="38"/>
      <c r="D23" s="10"/>
      <c r="E23" s="10"/>
      <c r="F23" s="15"/>
      <c r="G23" s="14"/>
    </row>
    <row r="24" spans="3:7" ht="13.5" thickBot="1" x14ac:dyDescent="0.25">
      <c r="C24" s="36" t="s">
        <v>25</v>
      </c>
      <c r="D24" s="36"/>
      <c r="E24" s="36"/>
      <c r="F24" s="37">
        <f>SUM(F21:F23)</f>
        <v>0</v>
      </c>
      <c r="G24" s="19"/>
    </row>
    <row r="25" spans="3:7" x14ac:dyDescent="0.2">
      <c r="C25" s="10" t="s">
        <v>26</v>
      </c>
      <c r="D25" s="10"/>
      <c r="E25" s="10"/>
      <c r="F25" s="15">
        <v>2960465</v>
      </c>
      <c r="G25" s="14"/>
    </row>
    <row r="26" spans="3:7" x14ac:dyDescent="0.2">
      <c r="C26" s="38" t="s">
        <v>27</v>
      </c>
      <c r="D26" s="126" t="s">
        <v>167</v>
      </c>
      <c r="E26" s="10">
        <v>29</v>
      </c>
      <c r="F26" s="15">
        <v>4389285</v>
      </c>
      <c r="G26" s="11" t="s">
        <v>156</v>
      </c>
    </row>
    <row r="27" spans="3:7" x14ac:dyDescent="0.2">
      <c r="C27" s="38"/>
      <c r="D27" s="126"/>
      <c r="E27" s="10"/>
      <c r="F27" s="15"/>
      <c r="G27" s="11"/>
    </row>
    <row r="28" spans="3:7" x14ac:dyDescent="0.2">
      <c r="C28" s="38"/>
      <c r="D28" s="126"/>
      <c r="E28" s="10"/>
      <c r="F28" s="15"/>
      <c r="G28" s="14"/>
    </row>
    <row r="29" spans="3:7" ht="13.5" thickBot="1" x14ac:dyDescent="0.25">
      <c r="C29" s="44" t="s">
        <v>28</v>
      </c>
      <c r="D29" s="131"/>
      <c r="E29" s="44"/>
      <c r="F29" s="130">
        <f>SUM(F25:F28)</f>
        <v>7349750</v>
      </c>
      <c r="G29" s="19"/>
    </row>
    <row r="30" spans="3:7" x14ac:dyDescent="0.2">
      <c r="C30" s="132" t="s">
        <v>29</v>
      </c>
      <c r="D30" s="76"/>
      <c r="E30" s="133"/>
      <c r="F30" s="34">
        <v>1260</v>
      </c>
      <c r="G30" s="33"/>
    </row>
    <row r="31" spans="3:7" x14ac:dyDescent="0.2">
      <c r="C31" s="132" t="s">
        <v>157</v>
      </c>
      <c r="D31" s="126" t="s">
        <v>167</v>
      </c>
      <c r="E31" s="134">
        <v>6</v>
      </c>
      <c r="F31" s="34">
        <v>60</v>
      </c>
      <c r="G31" s="11" t="s">
        <v>31</v>
      </c>
    </row>
    <row r="32" spans="3:7" x14ac:dyDescent="0.2">
      <c r="C32" s="135"/>
      <c r="D32" s="126"/>
      <c r="E32" s="136">
        <v>29</v>
      </c>
      <c r="F32" s="137">
        <v>80</v>
      </c>
      <c r="G32" s="11" t="s">
        <v>31</v>
      </c>
    </row>
    <row r="33" spans="3:11" x14ac:dyDescent="0.2">
      <c r="C33" s="50"/>
      <c r="D33" s="126"/>
      <c r="E33" s="50"/>
      <c r="F33" s="51"/>
      <c r="G33" s="11" t="s">
        <v>31</v>
      </c>
    </row>
    <row r="34" spans="3:11" x14ac:dyDescent="0.2">
      <c r="C34" s="50"/>
      <c r="D34" s="128"/>
      <c r="E34" s="50"/>
      <c r="F34" s="51"/>
      <c r="G34" s="11"/>
    </row>
    <row r="35" spans="3:11" x14ac:dyDescent="0.2">
      <c r="C35" s="46" t="s">
        <v>30</v>
      </c>
      <c r="D35" s="76"/>
      <c r="E35" s="138"/>
      <c r="F35" s="34">
        <v>0</v>
      </c>
      <c r="G35" s="11"/>
    </row>
    <row r="36" spans="3:11" ht="13.5" thickBot="1" x14ac:dyDescent="0.25">
      <c r="C36" s="42" t="s">
        <v>32</v>
      </c>
      <c r="D36" s="43"/>
      <c r="E36" s="44"/>
      <c r="F36" s="130">
        <f>SUM(F30:F35)</f>
        <v>1400</v>
      </c>
      <c r="G36" s="45"/>
    </row>
    <row r="37" spans="3:11" x14ac:dyDescent="0.2">
      <c r="C37" s="33" t="s">
        <v>33</v>
      </c>
      <c r="D37" s="33"/>
      <c r="E37" s="33"/>
      <c r="F37" s="34">
        <v>308896</v>
      </c>
      <c r="G37" s="33"/>
      <c r="K37" t="s">
        <v>158</v>
      </c>
    </row>
    <row r="38" spans="3:11" x14ac:dyDescent="0.2">
      <c r="C38" s="139" t="s">
        <v>34</v>
      </c>
      <c r="D38" s="126" t="s">
        <v>167</v>
      </c>
      <c r="E38" s="39">
        <v>13</v>
      </c>
      <c r="F38" s="12">
        <v>13489</v>
      </c>
      <c r="G38" s="128" t="s">
        <v>155</v>
      </c>
    </row>
    <row r="39" spans="3:11" x14ac:dyDescent="0.2">
      <c r="C39" s="140"/>
      <c r="D39" s="126"/>
      <c r="E39" s="127"/>
      <c r="F39" s="15"/>
      <c r="G39" s="128"/>
    </row>
    <row r="40" spans="3:11" x14ac:dyDescent="0.2">
      <c r="C40" s="140"/>
      <c r="D40" s="126"/>
      <c r="E40" s="10"/>
      <c r="F40" s="15"/>
      <c r="G40" s="141"/>
    </row>
    <row r="41" spans="3:11" x14ac:dyDescent="0.2">
      <c r="C41" s="139"/>
      <c r="D41" s="128"/>
      <c r="E41" s="10"/>
      <c r="F41" s="15"/>
      <c r="G41" s="141"/>
    </row>
    <row r="42" spans="3:11" ht="13.5" thickBot="1" x14ac:dyDescent="0.25">
      <c r="C42" s="44" t="s">
        <v>37</v>
      </c>
      <c r="D42" s="44"/>
      <c r="E42" s="44"/>
      <c r="F42" s="130">
        <f>SUM(F37:F41)</f>
        <v>322385</v>
      </c>
      <c r="G42" s="48"/>
    </row>
    <row r="43" spans="3:11" x14ac:dyDescent="0.2">
      <c r="C43" s="33" t="s">
        <v>38</v>
      </c>
      <c r="D43" s="32"/>
      <c r="E43" s="33"/>
      <c r="F43" s="34">
        <v>354679</v>
      </c>
      <c r="G43" s="33"/>
    </row>
    <row r="44" spans="3:11" x14ac:dyDescent="0.2">
      <c r="C44" s="40" t="s">
        <v>39</v>
      </c>
      <c r="D44" s="126" t="s">
        <v>167</v>
      </c>
      <c r="E44" s="127">
        <v>13</v>
      </c>
      <c r="F44" s="12">
        <v>33720</v>
      </c>
      <c r="G44" s="11" t="s">
        <v>159</v>
      </c>
    </row>
    <row r="45" spans="3:11" x14ac:dyDescent="0.2">
      <c r="C45" s="28"/>
      <c r="D45" s="126" t="s">
        <v>167</v>
      </c>
      <c r="E45" s="39">
        <v>14</v>
      </c>
      <c r="F45" s="12">
        <v>1500</v>
      </c>
      <c r="G45" s="11" t="s">
        <v>35</v>
      </c>
    </row>
    <row r="46" spans="3:11" ht="13.5" thickBot="1" x14ac:dyDescent="0.25">
      <c r="C46" s="38"/>
      <c r="D46" s="26"/>
      <c r="E46" s="10"/>
      <c r="F46" s="15"/>
      <c r="G46" s="14"/>
    </row>
    <row r="47" spans="3:11" ht="13.5" thickBot="1" x14ac:dyDescent="0.25">
      <c r="C47" s="142" t="s">
        <v>42</v>
      </c>
      <c r="D47" s="143"/>
      <c r="E47" s="143"/>
      <c r="F47" s="144">
        <f>SUM(F43:F46)</f>
        <v>389899</v>
      </c>
      <c r="G47" s="145"/>
    </row>
    <row r="48" spans="3:11" x14ac:dyDescent="0.2">
      <c r="C48" s="76" t="s">
        <v>52</v>
      </c>
      <c r="D48" s="76"/>
      <c r="E48" s="76"/>
      <c r="F48" s="77">
        <v>49468</v>
      </c>
      <c r="G48" s="68"/>
    </row>
    <row r="49" spans="3:7" x14ac:dyDescent="0.2">
      <c r="C49" s="50" t="s">
        <v>53</v>
      </c>
      <c r="D49" s="126" t="s">
        <v>167</v>
      </c>
      <c r="E49" s="127">
        <v>21</v>
      </c>
      <c r="F49" s="51">
        <v>622</v>
      </c>
      <c r="G49" s="52" t="s">
        <v>160</v>
      </c>
    </row>
    <row r="50" spans="3:7" x14ac:dyDescent="0.2">
      <c r="C50" s="50"/>
      <c r="D50" s="126" t="s">
        <v>167</v>
      </c>
      <c r="E50" s="50">
        <v>26</v>
      </c>
      <c r="F50" s="51">
        <v>400</v>
      </c>
      <c r="G50" s="52" t="s">
        <v>160</v>
      </c>
    </row>
    <row r="51" spans="3:7" ht="13.5" thickBot="1" x14ac:dyDescent="0.25">
      <c r="C51" s="146"/>
      <c r="D51" s="126" t="s">
        <v>167</v>
      </c>
      <c r="E51" s="146">
        <v>29</v>
      </c>
      <c r="F51" s="147">
        <v>2300</v>
      </c>
      <c r="G51" s="60" t="s">
        <v>160</v>
      </c>
    </row>
    <row r="52" spans="3:7" ht="13.5" thickBot="1" x14ac:dyDescent="0.25">
      <c r="C52" s="62" t="s">
        <v>55</v>
      </c>
      <c r="D52" s="63"/>
      <c r="E52" s="63"/>
      <c r="F52" s="64">
        <f>F48+F49+F50+F51</f>
        <v>52790</v>
      </c>
      <c r="G52" s="148"/>
    </row>
    <row r="53" spans="3:7" x14ac:dyDescent="0.2">
      <c r="C53" s="76" t="s">
        <v>60</v>
      </c>
      <c r="D53" s="76"/>
      <c r="E53" s="76"/>
      <c r="F53" s="77"/>
      <c r="G53" s="76"/>
    </row>
    <row r="54" spans="3:7" x14ac:dyDescent="0.2">
      <c r="C54" s="79" t="s">
        <v>61</v>
      </c>
      <c r="D54" s="149"/>
      <c r="E54" s="33">
        <v>0</v>
      </c>
      <c r="F54" s="34">
        <v>0</v>
      </c>
      <c r="G54" s="80" t="s">
        <v>161</v>
      </c>
    </row>
    <row r="55" spans="3:7" x14ac:dyDescent="0.2">
      <c r="C55" s="28"/>
      <c r="D55" s="39"/>
      <c r="E55" s="39"/>
      <c r="F55" s="12"/>
      <c r="G55" s="11"/>
    </row>
    <row r="56" spans="3:7" ht="13.5" thickBot="1" x14ac:dyDescent="0.25">
      <c r="C56" s="44" t="s">
        <v>63</v>
      </c>
      <c r="D56" s="44"/>
      <c r="E56" s="44"/>
      <c r="F56" s="130">
        <f>SUM(F53:F55)</f>
        <v>0</v>
      </c>
      <c r="G56" s="45"/>
    </row>
    <row r="57" spans="3:7" x14ac:dyDescent="0.2">
      <c r="C57" s="33" t="s">
        <v>64</v>
      </c>
      <c r="D57" s="33"/>
      <c r="E57" s="33"/>
      <c r="F57" s="34"/>
      <c r="G57" s="35"/>
    </row>
    <row r="58" spans="3:7" x14ac:dyDescent="0.2">
      <c r="C58" s="28" t="s">
        <v>65</v>
      </c>
      <c r="D58" s="128"/>
      <c r="E58" s="39">
        <v>0</v>
      </c>
      <c r="F58" s="34">
        <v>0</v>
      </c>
      <c r="G58" s="11" t="s">
        <v>162</v>
      </c>
    </row>
    <row r="59" spans="3:7" x14ac:dyDescent="0.2">
      <c r="C59" s="28"/>
      <c r="D59" s="39"/>
      <c r="E59" s="39"/>
      <c r="F59" s="34"/>
      <c r="G59" s="11"/>
    </row>
    <row r="60" spans="3:7" ht="13.5" thickBot="1" x14ac:dyDescent="0.25">
      <c r="C60" s="44" t="s">
        <v>67</v>
      </c>
      <c r="D60" s="44"/>
      <c r="E60" s="44"/>
      <c r="F60" s="130">
        <f>SUM(F57:F59)</f>
        <v>0</v>
      </c>
      <c r="G60" s="45"/>
    </row>
    <row r="61" spans="3:7" x14ac:dyDescent="0.2">
      <c r="C61" s="81" t="s">
        <v>68</v>
      </c>
      <c r="D61" s="81"/>
      <c r="E61" s="81"/>
      <c r="F61" s="82"/>
      <c r="G61" s="83"/>
    </row>
    <row r="62" spans="3:7" x14ac:dyDescent="0.2">
      <c r="C62" s="79" t="s">
        <v>69</v>
      </c>
      <c r="D62" s="128"/>
      <c r="E62" s="39">
        <v>0</v>
      </c>
      <c r="F62" s="34">
        <v>0</v>
      </c>
      <c r="G62" s="11" t="s">
        <v>163</v>
      </c>
    </row>
    <row r="63" spans="3:7" x14ac:dyDescent="0.2">
      <c r="C63" s="79"/>
      <c r="D63" s="39"/>
      <c r="E63" s="39"/>
      <c r="F63" s="34"/>
      <c r="G63" s="11"/>
    </row>
    <row r="64" spans="3:7" ht="13.5" thickBot="1" x14ac:dyDescent="0.25">
      <c r="C64" s="44" t="s">
        <v>70</v>
      </c>
      <c r="D64" s="44"/>
      <c r="E64" s="44"/>
      <c r="F64" s="130">
        <f>SUM(F61:F63)</f>
        <v>0</v>
      </c>
      <c r="G64" s="45"/>
    </row>
    <row r="65" spans="3:7" x14ac:dyDescent="0.2">
      <c r="C65" s="33" t="s">
        <v>71</v>
      </c>
      <c r="D65" s="39"/>
      <c r="E65" s="33"/>
      <c r="F65" s="34"/>
      <c r="G65" s="35"/>
    </row>
    <row r="66" spans="3:7" x14ac:dyDescent="0.2">
      <c r="C66" s="28" t="s">
        <v>72</v>
      </c>
      <c r="D66" s="128"/>
      <c r="E66" s="39">
        <v>0</v>
      </c>
      <c r="F66" s="12">
        <v>0</v>
      </c>
      <c r="G66" s="11" t="s">
        <v>164</v>
      </c>
    </row>
    <row r="67" spans="3:7" x14ac:dyDescent="0.2">
      <c r="C67" s="28"/>
      <c r="D67" s="84"/>
      <c r="E67" s="39"/>
      <c r="F67" s="12"/>
      <c r="G67" s="11"/>
    </row>
    <row r="68" spans="3:7" ht="13.5" thickBot="1" x14ac:dyDescent="0.25">
      <c r="C68" s="150" t="s">
        <v>73</v>
      </c>
      <c r="D68" s="150"/>
      <c r="E68" s="150"/>
      <c r="F68" s="151">
        <f>SUM(F65:F67)</f>
        <v>0</v>
      </c>
      <c r="G68" s="49"/>
    </row>
    <row r="69" spans="3:7" x14ac:dyDescent="0.2">
      <c r="C69" s="152" t="s">
        <v>74</v>
      </c>
      <c r="D69" s="153"/>
      <c r="E69" s="153"/>
      <c r="F69" s="154"/>
      <c r="G69" s="155"/>
    </row>
    <row r="70" spans="3:7" x14ac:dyDescent="0.2">
      <c r="C70" s="156" t="s">
        <v>75</v>
      </c>
      <c r="D70" s="128"/>
      <c r="E70" s="50">
        <v>0</v>
      </c>
      <c r="F70" s="51">
        <v>0</v>
      </c>
      <c r="G70" s="157" t="s">
        <v>165</v>
      </c>
    </row>
    <row r="71" spans="3:7" x14ac:dyDescent="0.2">
      <c r="C71" s="156"/>
      <c r="D71" s="128"/>
      <c r="E71" s="50">
        <v>0</v>
      </c>
      <c r="F71" s="51">
        <v>0</v>
      </c>
      <c r="G71" s="157"/>
    </row>
    <row r="72" spans="3:7" ht="13.5" thickBot="1" x14ac:dyDescent="0.25">
      <c r="C72" s="158" t="s">
        <v>77</v>
      </c>
      <c r="D72" s="159"/>
      <c r="E72" s="159"/>
      <c r="F72" s="160">
        <f>SUM(F69:F71)</f>
        <v>0</v>
      </c>
      <c r="G72" s="161"/>
    </row>
    <row r="73" spans="3:7" x14ac:dyDescent="0.2">
      <c r="C73" s="152" t="s">
        <v>78</v>
      </c>
      <c r="D73" s="153"/>
      <c r="E73" s="153"/>
      <c r="F73" s="154">
        <v>59582</v>
      </c>
      <c r="G73" s="155"/>
    </row>
    <row r="74" spans="3:7" x14ac:dyDescent="0.2">
      <c r="C74" s="156" t="s">
        <v>79</v>
      </c>
      <c r="D74" s="126" t="s">
        <v>167</v>
      </c>
      <c r="E74" s="127">
        <v>14</v>
      </c>
      <c r="F74" s="51">
        <v>6225</v>
      </c>
      <c r="G74" s="162" t="s">
        <v>166</v>
      </c>
    </row>
    <row r="75" spans="3:7" x14ac:dyDescent="0.2">
      <c r="C75" s="156"/>
      <c r="D75" s="128"/>
      <c r="E75" s="50">
        <v>26</v>
      </c>
      <c r="F75" s="51">
        <v>-50</v>
      </c>
      <c r="G75" s="157" t="s">
        <v>169</v>
      </c>
    </row>
    <row r="76" spans="3:7" ht="13.5" thickBot="1" x14ac:dyDescent="0.25">
      <c r="C76" s="158" t="s">
        <v>81</v>
      </c>
      <c r="D76" s="159"/>
      <c r="E76" s="159"/>
      <c r="F76" s="160">
        <f>SUM(F73:F75)</f>
        <v>65757</v>
      </c>
      <c r="G76" s="161"/>
    </row>
    <row r="77" spans="3:7" ht="12.6" customHeight="1" x14ac:dyDescent="0.2">
      <c r="F77" s="163">
        <f>F16+F20+F42+F47+F74</f>
        <v>3321270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79"/>
  <sheetViews>
    <sheetView topLeftCell="C1" workbookViewId="0">
      <selection activeCell="D38" sqref="D38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.7109375" customWidth="1"/>
  </cols>
  <sheetData>
    <row r="1" spans="3:8" x14ac:dyDescent="0.2">
      <c r="C1" s="1" t="s">
        <v>0</v>
      </c>
      <c r="D1" s="1"/>
      <c r="E1" s="1"/>
      <c r="F1" s="1"/>
    </row>
    <row r="3" spans="3:8" x14ac:dyDescent="0.2">
      <c r="C3" s="1" t="s">
        <v>1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3:8" x14ac:dyDescent="0.2">
      <c r="C9" s="7" t="s">
        <v>10</v>
      </c>
      <c r="D9" s="6"/>
      <c r="E9" s="6"/>
      <c r="F9" s="8">
        <v>1649468</v>
      </c>
      <c r="G9" s="6"/>
    </row>
    <row r="10" spans="3:8" x14ac:dyDescent="0.2">
      <c r="C10" s="9" t="s">
        <v>11</v>
      </c>
      <c r="D10" s="10" t="s">
        <v>12</v>
      </c>
      <c r="E10" s="11">
        <v>13</v>
      </c>
      <c r="F10" s="12">
        <v>62185</v>
      </c>
      <c r="G10" s="11" t="s">
        <v>13</v>
      </c>
    </row>
    <row r="11" spans="3:8" x14ac:dyDescent="0.2">
      <c r="C11" s="9"/>
      <c r="D11" s="10" t="s">
        <v>12</v>
      </c>
      <c r="E11" s="11">
        <v>14</v>
      </c>
      <c r="F11" s="12">
        <v>104818</v>
      </c>
      <c r="G11" s="11" t="s">
        <v>14</v>
      </c>
    </row>
    <row r="12" spans="3:8" x14ac:dyDescent="0.2">
      <c r="C12" s="9"/>
      <c r="D12" s="10"/>
      <c r="E12" s="11"/>
      <c r="F12" s="12">
        <v>0</v>
      </c>
      <c r="G12" s="11"/>
    </row>
    <row r="13" spans="3:8" x14ac:dyDescent="0.2">
      <c r="C13" s="13"/>
      <c r="D13" s="10"/>
      <c r="E13" s="14"/>
      <c r="F13" s="15"/>
      <c r="G13" s="14"/>
    </row>
    <row r="14" spans="3:8" ht="13.5" thickBot="1" x14ac:dyDescent="0.25">
      <c r="C14" s="16" t="s">
        <v>15</v>
      </c>
      <c r="D14" s="17"/>
      <c r="E14" s="16"/>
      <c r="F14" s="18">
        <f>F9+F10+F11+F12</f>
        <v>1816471</v>
      </c>
      <c r="G14" s="19"/>
    </row>
    <row r="15" spans="3:8" x14ac:dyDescent="0.2">
      <c r="C15" s="10" t="s">
        <v>16</v>
      </c>
      <c r="D15" s="20"/>
      <c r="E15" s="14"/>
      <c r="F15" s="15">
        <v>10105</v>
      </c>
      <c r="G15" s="14"/>
    </row>
    <row r="16" spans="3:8" x14ac:dyDescent="0.2">
      <c r="C16" s="21" t="s">
        <v>17</v>
      </c>
      <c r="D16" s="10" t="s">
        <v>12</v>
      </c>
      <c r="E16" s="14">
        <v>13</v>
      </c>
      <c r="F16" s="15">
        <v>1008</v>
      </c>
      <c r="G16" s="11" t="s">
        <v>18</v>
      </c>
    </row>
    <row r="17" spans="3:7" x14ac:dyDescent="0.2">
      <c r="C17" s="22" t="s">
        <v>19</v>
      </c>
      <c r="D17" s="23"/>
      <c r="E17" s="22"/>
      <c r="F17" s="24">
        <f>SUM(F15:F16)</f>
        <v>11113</v>
      </c>
      <c r="G17" s="14"/>
    </row>
    <row r="18" spans="3:7" x14ac:dyDescent="0.2">
      <c r="C18" s="25" t="s">
        <v>20</v>
      </c>
      <c r="D18" s="20"/>
      <c r="E18" s="26"/>
      <c r="F18" s="27">
        <v>84193</v>
      </c>
      <c r="G18" s="26"/>
    </row>
    <row r="19" spans="3:7" x14ac:dyDescent="0.2">
      <c r="C19" s="28" t="s">
        <v>21</v>
      </c>
      <c r="D19" s="10" t="s">
        <v>12</v>
      </c>
      <c r="E19" s="11">
        <v>13</v>
      </c>
      <c r="F19" s="12">
        <v>8747</v>
      </c>
      <c r="G19" s="11" t="s">
        <v>18</v>
      </c>
    </row>
    <row r="20" spans="3:7" x14ac:dyDescent="0.2">
      <c r="C20" s="29" t="s">
        <v>22</v>
      </c>
      <c r="D20" s="29"/>
      <c r="E20" s="29"/>
      <c r="F20" s="30">
        <f>SUM(F18:F19)</f>
        <v>92940</v>
      </c>
      <c r="G20" s="31"/>
    </row>
    <row r="21" spans="3:7" ht="11.45" customHeight="1" x14ac:dyDescent="0.2">
      <c r="C21" s="32" t="s">
        <v>23</v>
      </c>
      <c r="D21" s="33"/>
      <c r="E21" s="33"/>
      <c r="F21" s="34">
        <v>0</v>
      </c>
      <c r="G21" s="35"/>
    </row>
    <row r="22" spans="3:7" ht="12.6" customHeight="1" x14ac:dyDescent="0.2">
      <c r="C22" s="28" t="s">
        <v>24</v>
      </c>
      <c r="E22" s="11"/>
      <c r="F22" s="12">
        <v>0</v>
      </c>
      <c r="G22" s="11"/>
    </row>
    <row r="23" spans="3:7" ht="15" customHeight="1" thickBot="1" x14ac:dyDescent="0.25">
      <c r="C23" s="36" t="s">
        <v>25</v>
      </c>
      <c r="D23" s="36"/>
      <c r="E23" s="36"/>
      <c r="F23" s="37">
        <f>SUM(F21:F22)</f>
        <v>0</v>
      </c>
      <c r="G23" s="19"/>
    </row>
    <row r="24" spans="3:7" ht="12.6" customHeight="1" x14ac:dyDescent="0.2">
      <c r="C24" s="10" t="s">
        <v>26</v>
      </c>
      <c r="D24" s="10"/>
      <c r="E24" s="10"/>
      <c r="F24" s="15">
        <v>0</v>
      </c>
      <c r="G24" s="14"/>
    </row>
    <row r="25" spans="3:7" x14ac:dyDescent="0.2">
      <c r="C25" s="38" t="s">
        <v>27</v>
      </c>
      <c r="D25" s="39"/>
      <c r="E25" s="10"/>
      <c r="F25" s="15">
        <v>0</v>
      </c>
      <c r="G25" s="11"/>
    </row>
    <row r="26" spans="3:7" ht="13.5" thickBot="1" x14ac:dyDescent="0.25">
      <c r="C26" s="36" t="s">
        <v>28</v>
      </c>
      <c r="D26" s="36"/>
      <c r="E26" s="36"/>
      <c r="F26" s="37">
        <f>SUM(F24:F25)</f>
        <v>0</v>
      </c>
      <c r="G26" s="19"/>
    </row>
    <row r="27" spans="3:7" x14ac:dyDescent="0.2">
      <c r="C27" s="33" t="s">
        <v>29</v>
      </c>
      <c r="D27" s="32"/>
      <c r="E27" s="33"/>
      <c r="F27" s="34">
        <v>140</v>
      </c>
      <c r="G27" s="33"/>
    </row>
    <row r="28" spans="3:7" x14ac:dyDescent="0.2">
      <c r="C28" s="40" t="s">
        <v>30</v>
      </c>
      <c r="D28" s="10">
        <v>0</v>
      </c>
      <c r="E28" s="41">
        <v>0</v>
      </c>
      <c r="F28" s="12">
        <v>0</v>
      </c>
      <c r="G28" s="11" t="s">
        <v>31</v>
      </c>
    </row>
    <row r="29" spans="3:7" ht="13.5" thickBot="1" x14ac:dyDescent="0.25">
      <c r="C29" s="42" t="s">
        <v>32</v>
      </c>
      <c r="D29" s="43"/>
      <c r="E29" s="44"/>
      <c r="F29" s="18">
        <f>SUM(F27:F28)</f>
        <v>140</v>
      </c>
      <c r="G29" s="45"/>
    </row>
    <row r="30" spans="3:7" x14ac:dyDescent="0.2">
      <c r="C30" s="33" t="s">
        <v>33</v>
      </c>
      <c r="D30" s="32"/>
      <c r="E30" s="33"/>
      <c r="F30" s="34">
        <v>191994</v>
      </c>
      <c r="G30" s="33"/>
    </row>
    <row r="31" spans="3:7" x14ac:dyDescent="0.2">
      <c r="C31" s="46" t="s">
        <v>34</v>
      </c>
      <c r="D31" s="10" t="s">
        <v>12</v>
      </c>
      <c r="E31" s="47">
        <v>13</v>
      </c>
      <c r="F31" s="12">
        <v>17512</v>
      </c>
      <c r="G31" s="11" t="s">
        <v>18</v>
      </c>
    </row>
    <row r="32" spans="3:7" x14ac:dyDescent="0.2">
      <c r="C32" s="46"/>
      <c r="D32" s="10" t="s">
        <v>12</v>
      </c>
      <c r="E32" s="41">
        <v>14</v>
      </c>
      <c r="F32" s="15">
        <v>636</v>
      </c>
      <c r="G32" s="11" t="s">
        <v>35</v>
      </c>
    </row>
    <row r="33" spans="3:7" x14ac:dyDescent="0.2">
      <c r="C33" s="28"/>
      <c r="D33" s="10" t="s">
        <v>12</v>
      </c>
      <c r="E33" s="10">
        <v>22</v>
      </c>
      <c r="F33" s="15">
        <v>778</v>
      </c>
      <c r="G33" s="11" t="s">
        <v>36</v>
      </c>
    </row>
    <row r="34" spans="3:7" ht="13.5" thickBot="1" x14ac:dyDescent="0.25">
      <c r="C34" s="16" t="s">
        <v>37</v>
      </c>
      <c r="D34" s="16"/>
      <c r="E34" s="16"/>
      <c r="F34" s="18">
        <f>SUM(F30:F33)</f>
        <v>210920</v>
      </c>
      <c r="G34" s="48"/>
    </row>
    <row r="35" spans="3:7" x14ac:dyDescent="0.2">
      <c r="C35" s="33" t="s">
        <v>38</v>
      </c>
      <c r="D35" s="33"/>
      <c r="E35" s="33"/>
      <c r="F35" s="34">
        <v>378886</v>
      </c>
      <c r="G35" s="33"/>
    </row>
    <row r="36" spans="3:7" x14ac:dyDescent="0.2">
      <c r="C36" s="28" t="s">
        <v>39</v>
      </c>
      <c r="D36" s="10" t="s">
        <v>12</v>
      </c>
      <c r="E36" s="39">
        <v>13</v>
      </c>
      <c r="F36" s="12">
        <v>29130</v>
      </c>
      <c r="G36" s="11" t="s">
        <v>40</v>
      </c>
    </row>
    <row r="37" spans="3:7" x14ac:dyDescent="0.2">
      <c r="C37" s="28"/>
      <c r="D37" s="10" t="s">
        <v>12</v>
      </c>
      <c r="E37" s="39">
        <v>14</v>
      </c>
      <c r="F37" s="12">
        <v>8640</v>
      </c>
      <c r="G37" s="11" t="s">
        <v>41</v>
      </c>
    </row>
    <row r="38" spans="3:7" x14ac:dyDescent="0.2">
      <c r="C38" s="38"/>
      <c r="D38" s="10"/>
      <c r="E38" s="10"/>
      <c r="F38" s="15">
        <v>0</v>
      </c>
      <c r="G38" s="11" t="s">
        <v>40</v>
      </c>
    </row>
    <row r="39" spans="3:7" x14ac:dyDescent="0.2">
      <c r="C39" s="22" t="s">
        <v>42</v>
      </c>
      <c r="D39" s="22"/>
      <c r="E39" s="22"/>
      <c r="F39" s="24">
        <f>SUM(F35:F38)</f>
        <v>416656</v>
      </c>
      <c r="G39" s="49"/>
    </row>
    <row r="40" spans="3:7" x14ac:dyDescent="0.2">
      <c r="C40" s="50" t="s">
        <v>43</v>
      </c>
      <c r="D40" s="50"/>
      <c r="E40" s="50"/>
      <c r="F40" s="51">
        <v>91260</v>
      </c>
      <c r="G40" s="52"/>
    </row>
    <row r="41" spans="3:7" x14ac:dyDescent="0.2">
      <c r="C41" s="53" t="s">
        <v>44</v>
      </c>
      <c r="D41" s="10" t="s">
        <v>12</v>
      </c>
      <c r="E41" s="50">
        <v>13</v>
      </c>
      <c r="F41" s="51">
        <v>6665</v>
      </c>
      <c r="G41" s="11" t="s">
        <v>45</v>
      </c>
    </row>
    <row r="42" spans="3:7" x14ac:dyDescent="0.2">
      <c r="C42" s="50"/>
      <c r="D42" s="10" t="s">
        <v>12</v>
      </c>
      <c r="E42" s="50">
        <v>14</v>
      </c>
      <c r="F42" s="51">
        <v>2293</v>
      </c>
      <c r="G42" s="11" t="s">
        <v>46</v>
      </c>
    </row>
    <row r="43" spans="3:7" x14ac:dyDescent="0.2">
      <c r="C43" s="54" t="s">
        <v>47</v>
      </c>
      <c r="D43" s="54"/>
      <c r="E43" s="54"/>
      <c r="F43" s="55">
        <f>SUM(F40:F42)</f>
        <v>100218</v>
      </c>
      <c r="G43" s="52"/>
    </row>
    <row r="44" spans="3:7" x14ac:dyDescent="0.2">
      <c r="C44" s="53"/>
      <c r="D44" s="53"/>
      <c r="E44" s="53"/>
      <c r="F44" s="56"/>
      <c r="G44" s="52"/>
    </row>
    <row r="45" spans="3:7" x14ac:dyDescent="0.2">
      <c r="C45" s="50" t="s">
        <v>48</v>
      </c>
      <c r="D45" s="53"/>
      <c r="E45" s="53"/>
      <c r="F45" s="56">
        <v>12049.9</v>
      </c>
      <c r="G45" s="52"/>
    </row>
    <row r="46" spans="3:7" x14ac:dyDescent="0.2">
      <c r="C46" s="57" t="s">
        <v>49</v>
      </c>
      <c r="D46" s="10" t="s">
        <v>12</v>
      </c>
      <c r="E46" s="58">
        <v>14</v>
      </c>
      <c r="F46" s="59">
        <v>1367.1</v>
      </c>
      <c r="G46" s="60" t="s">
        <v>50</v>
      </c>
    </row>
    <row r="47" spans="3:7" ht="13.5" thickBot="1" x14ac:dyDescent="0.25">
      <c r="C47" s="61" t="s">
        <v>49</v>
      </c>
      <c r="D47" s="10"/>
      <c r="E47" s="58"/>
      <c r="F47" s="59"/>
      <c r="G47" s="60"/>
    </row>
    <row r="48" spans="3:7" ht="13.5" thickBot="1" x14ac:dyDescent="0.25">
      <c r="C48" s="62" t="s">
        <v>51</v>
      </c>
      <c r="D48" s="63"/>
      <c r="E48" s="63"/>
      <c r="F48" s="64">
        <f>F45+F46+F47</f>
        <v>13417</v>
      </c>
      <c r="G48" s="65"/>
    </row>
    <row r="49" spans="3:7" x14ac:dyDescent="0.2">
      <c r="C49" s="50" t="s">
        <v>52</v>
      </c>
      <c r="D49" s="66"/>
      <c r="E49" s="66"/>
      <c r="F49" s="67">
        <v>35047</v>
      </c>
      <c r="G49" s="68"/>
    </row>
    <row r="50" spans="3:7" x14ac:dyDescent="0.2">
      <c r="C50" s="53" t="s">
        <v>53</v>
      </c>
      <c r="D50" s="10" t="s">
        <v>12</v>
      </c>
      <c r="E50" s="53">
        <v>13</v>
      </c>
      <c r="F50" s="56">
        <v>2900</v>
      </c>
      <c r="G50" s="52" t="s">
        <v>54</v>
      </c>
    </row>
    <row r="51" spans="3:7" x14ac:dyDescent="0.2">
      <c r="C51" s="53"/>
      <c r="D51" s="10" t="s">
        <v>12</v>
      </c>
      <c r="E51" s="53">
        <v>21</v>
      </c>
      <c r="F51" s="56">
        <v>1802</v>
      </c>
      <c r="G51" s="52" t="s">
        <v>54</v>
      </c>
    </row>
    <row r="52" spans="3:7" ht="13.5" customHeight="1" x14ac:dyDescent="0.2">
      <c r="C52" s="53"/>
      <c r="D52" s="53"/>
      <c r="E52" s="53"/>
      <c r="F52" s="56"/>
      <c r="G52" s="52"/>
    </row>
    <row r="53" spans="3:7" ht="13.5" customHeight="1" thickBot="1" x14ac:dyDescent="0.25">
      <c r="C53" s="69"/>
      <c r="D53" s="58"/>
      <c r="E53" s="58"/>
      <c r="F53" s="59"/>
      <c r="G53" s="60"/>
    </row>
    <row r="54" spans="3:7" ht="13.5" thickBot="1" x14ac:dyDescent="0.25">
      <c r="C54" s="62" t="s">
        <v>55</v>
      </c>
      <c r="D54" s="70"/>
      <c r="E54" s="70"/>
      <c r="F54" s="71">
        <f>F49+F50+F51+F52+F53</f>
        <v>39749</v>
      </c>
      <c r="G54" s="60"/>
    </row>
    <row r="55" spans="3:7" ht="13.5" thickBot="1" x14ac:dyDescent="0.25">
      <c r="C55" s="72" t="s">
        <v>56</v>
      </c>
      <c r="D55" s="73"/>
      <c r="E55" s="74"/>
      <c r="F55" s="75">
        <v>2684.6</v>
      </c>
      <c r="G55" s="65"/>
    </row>
    <row r="56" spans="3:7" x14ac:dyDescent="0.2">
      <c r="C56" s="76" t="s">
        <v>57</v>
      </c>
      <c r="D56" s="10" t="s">
        <v>12</v>
      </c>
      <c r="E56" s="76">
        <v>21</v>
      </c>
      <c r="F56" s="77">
        <v>249.8</v>
      </c>
      <c r="G56" s="68" t="s">
        <v>58</v>
      </c>
    </row>
    <row r="57" spans="3:7" x14ac:dyDescent="0.2">
      <c r="C57" s="78"/>
      <c r="D57" s="50"/>
      <c r="E57" s="50"/>
      <c r="F57" s="51">
        <v>0</v>
      </c>
      <c r="G57" s="52"/>
    </row>
    <row r="58" spans="3:7" ht="13.5" thickBot="1" x14ac:dyDescent="0.25">
      <c r="C58" s="16" t="s">
        <v>59</v>
      </c>
      <c r="D58" s="54"/>
      <c r="E58" s="54"/>
      <c r="F58" s="55">
        <f>F55+F56+F57</f>
        <v>2934.4</v>
      </c>
      <c r="G58" s="52"/>
    </row>
    <row r="59" spans="3:7" x14ac:dyDescent="0.2">
      <c r="C59" s="50" t="s">
        <v>60</v>
      </c>
      <c r="D59" s="50"/>
      <c r="E59" s="50"/>
      <c r="F59" s="51"/>
      <c r="G59" s="50"/>
    </row>
    <row r="60" spans="3:7" x14ac:dyDescent="0.2">
      <c r="C60" s="79" t="s">
        <v>61</v>
      </c>
      <c r="D60" s="39"/>
      <c r="E60" s="33">
        <v>0</v>
      </c>
      <c r="F60" s="34">
        <v>0</v>
      </c>
      <c r="G60" s="80" t="s">
        <v>62</v>
      </c>
    </row>
    <row r="61" spans="3:7" ht="13.5" thickBot="1" x14ac:dyDescent="0.25">
      <c r="C61" s="16" t="s">
        <v>63</v>
      </c>
      <c r="D61" s="16"/>
      <c r="E61" s="16"/>
      <c r="F61" s="18">
        <f>SUM(F59:F60)</f>
        <v>0</v>
      </c>
      <c r="G61" s="45"/>
    </row>
    <row r="62" spans="3:7" x14ac:dyDescent="0.2">
      <c r="C62" s="33" t="s">
        <v>64</v>
      </c>
      <c r="D62" s="33"/>
      <c r="E62" s="33"/>
      <c r="F62" s="34"/>
      <c r="G62" s="35"/>
    </row>
    <row r="63" spans="3:7" x14ac:dyDescent="0.2">
      <c r="C63" s="28" t="s">
        <v>65</v>
      </c>
      <c r="D63" s="39"/>
      <c r="E63" s="39"/>
      <c r="F63" s="34">
        <v>0</v>
      </c>
      <c r="G63" s="11" t="s">
        <v>66</v>
      </c>
    </row>
    <row r="64" spans="3:7" x14ac:dyDescent="0.2">
      <c r="C64" s="28"/>
      <c r="D64" s="39"/>
      <c r="E64" s="39"/>
      <c r="F64" s="34"/>
      <c r="G64" s="11"/>
    </row>
    <row r="65" spans="3:7" ht="13.5" thickBot="1" x14ac:dyDescent="0.25">
      <c r="C65" s="16" t="s">
        <v>67</v>
      </c>
      <c r="D65" s="16"/>
      <c r="E65" s="16"/>
      <c r="F65" s="18">
        <f>SUM(F62:F64)</f>
        <v>0</v>
      </c>
      <c r="G65" s="45"/>
    </row>
    <row r="66" spans="3:7" x14ac:dyDescent="0.2">
      <c r="C66" s="81" t="s">
        <v>68</v>
      </c>
      <c r="D66" s="81"/>
      <c r="E66" s="81"/>
      <c r="F66" s="82"/>
      <c r="G66" s="83"/>
    </row>
    <row r="67" spans="3:7" x14ac:dyDescent="0.2">
      <c r="C67" s="79" t="s">
        <v>69</v>
      </c>
      <c r="D67" s="10"/>
      <c r="E67" s="39">
        <v>0</v>
      </c>
      <c r="F67" s="34"/>
      <c r="G67" s="11"/>
    </row>
    <row r="68" spans="3:7" x14ac:dyDescent="0.2">
      <c r="C68" s="79"/>
      <c r="D68" s="39"/>
      <c r="E68" s="39"/>
      <c r="F68" s="34"/>
      <c r="G68" s="11"/>
    </row>
    <row r="69" spans="3:7" ht="13.5" thickBot="1" x14ac:dyDescent="0.25">
      <c r="C69" s="16" t="s">
        <v>70</v>
      </c>
      <c r="D69" s="16"/>
      <c r="E69" s="16"/>
      <c r="F69" s="18">
        <f>SUM(F66:F68)</f>
        <v>0</v>
      </c>
      <c r="G69" s="45"/>
    </row>
    <row r="70" spans="3:7" x14ac:dyDescent="0.2">
      <c r="C70" s="33" t="s">
        <v>71</v>
      </c>
      <c r="D70" s="39"/>
      <c r="E70" s="33"/>
      <c r="F70" s="34">
        <v>0</v>
      </c>
      <c r="G70" s="35"/>
    </row>
    <row r="71" spans="3:7" x14ac:dyDescent="0.2">
      <c r="C71" s="28" t="s">
        <v>72</v>
      </c>
      <c r="D71" s="84"/>
      <c r="E71" s="39"/>
      <c r="F71" s="12">
        <v>0</v>
      </c>
      <c r="G71" s="11"/>
    </row>
    <row r="72" spans="3:7" ht="13.5" thickBot="1" x14ac:dyDescent="0.25">
      <c r="C72" s="36" t="s">
        <v>73</v>
      </c>
      <c r="D72" s="36"/>
      <c r="E72" s="36"/>
      <c r="F72" s="37">
        <f>SUM(F70:F71)</f>
        <v>0</v>
      </c>
      <c r="G72" s="45"/>
    </row>
    <row r="73" spans="3:7" x14ac:dyDescent="0.2">
      <c r="C73" s="33" t="s">
        <v>74</v>
      </c>
      <c r="D73" s="33"/>
      <c r="E73" s="33"/>
      <c r="F73" s="34"/>
      <c r="G73" s="33"/>
    </row>
    <row r="74" spans="3:7" x14ac:dyDescent="0.2">
      <c r="C74" s="79" t="s">
        <v>75</v>
      </c>
      <c r="D74" s="39"/>
      <c r="E74" s="39">
        <v>0</v>
      </c>
      <c r="F74" s="15">
        <v>0</v>
      </c>
      <c r="G74" s="11" t="s">
        <v>76</v>
      </c>
    </row>
    <row r="75" spans="3:7" ht="13.5" thickBot="1" x14ac:dyDescent="0.25">
      <c r="C75" s="16" t="s">
        <v>77</v>
      </c>
      <c r="D75" s="16"/>
      <c r="E75" s="16"/>
      <c r="F75" s="18">
        <f>SUM(F73:F74)</f>
        <v>0</v>
      </c>
      <c r="G75" s="45"/>
    </row>
    <row r="76" spans="3:7" x14ac:dyDescent="0.2">
      <c r="C76" s="33" t="s">
        <v>78</v>
      </c>
      <c r="D76" s="33"/>
      <c r="E76" s="33"/>
      <c r="F76" s="34">
        <v>43057</v>
      </c>
      <c r="G76" s="33"/>
    </row>
    <row r="77" spans="3:7" x14ac:dyDescent="0.2">
      <c r="C77" s="79" t="s">
        <v>79</v>
      </c>
      <c r="D77" s="10" t="s">
        <v>12</v>
      </c>
      <c r="E77" s="39">
        <v>14</v>
      </c>
      <c r="F77" s="15">
        <v>4331</v>
      </c>
      <c r="G77" s="11" t="s">
        <v>80</v>
      </c>
    </row>
    <row r="78" spans="3:7" ht="13.5" thickBot="1" x14ac:dyDescent="0.25">
      <c r="C78" s="16" t="s">
        <v>81</v>
      </c>
      <c r="D78" s="16"/>
      <c r="E78" s="16"/>
      <c r="F78" s="18">
        <f>SUM(F76:F77)</f>
        <v>47388</v>
      </c>
      <c r="G78" s="45"/>
    </row>
    <row r="79" spans="3:7" x14ac:dyDescent="0.2">
      <c r="F79" s="85">
        <f>F14+F17+F20+F34+F39+F43+F48+F78</f>
        <v>2709123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7"/>
  <sheetViews>
    <sheetView topLeftCell="C1" workbookViewId="0">
      <selection activeCell="E38" sqref="E38"/>
    </sheetView>
  </sheetViews>
  <sheetFormatPr defaultRowHeight="12.75" x14ac:dyDescent="0.2"/>
  <cols>
    <col min="1" max="2" width="0" hidden="1" customWidth="1"/>
    <col min="3" max="3" width="8" customWidth="1"/>
    <col min="4" max="4" width="15.5703125" customWidth="1"/>
    <col min="5" max="5" width="13.140625" customWidth="1"/>
    <col min="6" max="6" width="16.42578125" customWidth="1"/>
    <col min="7" max="7" width="30.42578125" customWidth="1"/>
  </cols>
  <sheetData>
    <row r="1" spans="3:8" x14ac:dyDescent="0.2">
      <c r="C1" s="86" t="s">
        <v>82</v>
      </c>
      <c r="D1" s="86"/>
      <c r="E1" s="87"/>
      <c r="F1" s="87"/>
    </row>
    <row r="2" spans="3:8" x14ac:dyDescent="0.2">
      <c r="D2" s="87"/>
      <c r="E2" s="87"/>
      <c r="F2" s="87"/>
      <c r="G2" s="87"/>
    </row>
    <row r="3" spans="3:8" x14ac:dyDescent="0.2">
      <c r="D3" s="86" t="s">
        <v>83</v>
      </c>
      <c r="E3" s="87"/>
      <c r="F3" s="87"/>
      <c r="G3" s="87"/>
    </row>
    <row r="4" spans="3:8" x14ac:dyDescent="0.2">
      <c r="D4" s="1"/>
    </row>
    <row r="5" spans="3:8" x14ac:dyDescent="0.2">
      <c r="D5" s="1"/>
      <c r="E5" s="4" t="s">
        <v>84</v>
      </c>
      <c r="F5" s="5"/>
    </row>
    <row r="6" spans="3:8" ht="13.5" thickBot="1" x14ac:dyDescent="0.25"/>
    <row r="7" spans="3:8" ht="51" x14ac:dyDescent="0.2">
      <c r="C7" s="88" t="s">
        <v>85</v>
      </c>
      <c r="D7" s="89" t="s">
        <v>86</v>
      </c>
      <c r="E7" s="88" t="s">
        <v>87</v>
      </c>
      <c r="F7" s="89" t="s">
        <v>88</v>
      </c>
      <c r="G7" s="90" t="s">
        <v>89</v>
      </c>
      <c r="H7" s="89" t="s">
        <v>90</v>
      </c>
    </row>
    <row r="8" spans="3:8" x14ac:dyDescent="0.2">
      <c r="C8" s="91">
        <v>1</v>
      </c>
      <c r="D8" s="92" t="s">
        <v>91</v>
      </c>
      <c r="E8" s="91">
        <v>97</v>
      </c>
      <c r="F8" s="93" t="s">
        <v>92</v>
      </c>
      <c r="G8" s="93" t="s">
        <v>93</v>
      </c>
      <c r="H8" s="94">
        <v>86</v>
      </c>
    </row>
    <row r="9" spans="3:8" x14ac:dyDescent="0.2">
      <c r="C9" s="91">
        <v>2</v>
      </c>
      <c r="D9" s="92" t="s">
        <v>94</v>
      </c>
      <c r="E9" s="91">
        <v>1184</v>
      </c>
      <c r="F9" s="93" t="s">
        <v>95</v>
      </c>
      <c r="G9" s="95" t="s">
        <v>96</v>
      </c>
      <c r="H9" s="94">
        <v>5883.36</v>
      </c>
    </row>
    <row r="10" spans="3:8" ht="25.5" x14ac:dyDescent="0.2">
      <c r="C10" s="91">
        <v>3</v>
      </c>
      <c r="D10" s="96" t="s">
        <v>97</v>
      </c>
      <c r="E10" s="97" t="s">
        <v>98</v>
      </c>
      <c r="F10" s="98" t="s">
        <v>99</v>
      </c>
      <c r="G10" s="96" t="s">
        <v>100</v>
      </c>
      <c r="H10" s="99">
        <v>833.27</v>
      </c>
    </row>
    <row r="11" spans="3:8" x14ac:dyDescent="0.2">
      <c r="C11" s="91">
        <v>4</v>
      </c>
      <c r="D11" s="96" t="s">
        <v>97</v>
      </c>
      <c r="E11" s="97" t="s">
        <v>101</v>
      </c>
      <c r="F11" s="98" t="s">
        <v>102</v>
      </c>
      <c r="G11" s="96" t="s">
        <v>103</v>
      </c>
      <c r="H11" s="99">
        <v>221.38</v>
      </c>
    </row>
    <row r="12" spans="3:8" x14ac:dyDescent="0.2">
      <c r="C12" s="96">
        <v>5</v>
      </c>
      <c r="D12" s="96" t="s">
        <v>97</v>
      </c>
      <c r="E12" s="97">
        <v>1198</v>
      </c>
      <c r="F12" s="98" t="s">
        <v>104</v>
      </c>
      <c r="G12" s="96" t="s">
        <v>105</v>
      </c>
      <c r="H12" s="99">
        <v>61</v>
      </c>
    </row>
    <row r="13" spans="3:8" ht="25.5" x14ac:dyDescent="0.2">
      <c r="C13" s="96">
        <v>6</v>
      </c>
      <c r="D13" s="96" t="s">
        <v>97</v>
      </c>
      <c r="E13" s="97">
        <v>1199</v>
      </c>
      <c r="F13" s="98" t="s">
        <v>106</v>
      </c>
      <c r="G13" s="96" t="s">
        <v>105</v>
      </c>
      <c r="H13" s="99">
        <v>59.98</v>
      </c>
    </row>
    <row r="14" spans="3:8" ht="25.5" x14ac:dyDescent="0.2">
      <c r="C14" s="96">
        <v>7</v>
      </c>
      <c r="D14" s="96" t="s">
        <v>97</v>
      </c>
      <c r="E14" s="95">
        <v>1204</v>
      </c>
      <c r="F14" s="93" t="s">
        <v>107</v>
      </c>
      <c r="G14" s="96" t="s">
        <v>108</v>
      </c>
      <c r="H14" s="100">
        <v>133.28</v>
      </c>
    </row>
    <row r="15" spans="3:8" x14ac:dyDescent="0.2">
      <c r="C15" s="96">
        <v>8</v>
      </c>
      <c r="D15" s="96" t="s">
        <v>97</v>
      </c>
      <c r="E15" s="95">
        <v>1205</v>
      </c>
      <c r="F15" s="93" t="s">
        <v>109</v>
      </c>
      <c r="G15" s="96" t="s">
        <v>110</v>
      </c>
      <c r="H15" s="100">
        <v>1500</v>
      </c>
    </row>
    <row r="16" spans="3:8" x14ac:dyDescent="0.2">
      <c r="C16" s="96">
        <v>9</v>
      </c>
      <c r="D16" s="96" t="s">
        <v>97</v>
      </c>
      <c r="E16" s="95">
        <v>1206</v>
      </c>
      <c r="F16" s="93" t="s">
        <v>111</v>
      </c>
      <c r="G16" s="96" t="s">
        <v>112</v>
      </c>
      <c r="H16" s="100">
        <v>1000</v>
      </c>
    </row>
    <row r="17" spans="3:8" x14ac:dyDescent="0.2">
      <c r="C17" s="96">
        <v>10</v>
      </c>
      <c r="D17" s="96" t="s">
        <v>97</v>
      </c>
      <c r="E17" s="95">
        <v>1207</v>
      </c>
      <c r="F17" s="93" t="s">
        <v>113</v>
      </c>
      <c r="G17" s="96" t="s">
        <v>114</v>
      </c>
      <c r="H17" s="100">
        <v>102.91</v>
      </c>
    </row>
    <row r="18" spans="3:8" ht="38.25" x14ac:dyDescent="0.2">
      <c r="C18" s="96">
        <v>11</v>
      </c>
      <c r="D18" s="96" t="s">
        <v>97</v>
      </c>
      <c r="E18" s="101" t="s">
        <v>115</v>
      </c>
      <c r="F18" s="98" t="s">
        <v>116</v>
      </c>
      <c r="G18" s="98" t="s">
        <v>117</v>
      </c>
      <c r="H18" s="99">
        <v>1420.16</v>
      </c>
    </row>
    <row r="19" spans="3:8" ht="11.45" customHeight="1" x14ac:dyDescent="0.2">
      <c r="C19" s="96">
        <v>12</v>
      </c>
      <c r="D19" s="96" t="s">
        <v>97</v>
      </c>
      <c r="E19" s="102" t="s">
        <v>118</v>
      </c>
      <c r="F19" s="98" t="s">
        <v>119</v>
      </c>
      <c r="G19" s="96" t="s">
        <v>120</v>
      </c>
      <c r="H19" s="99">
        <v>2900</v>
      </c>
    </row>
    <row r="20" spans="3:8" ht="12.6" customHeight="1" x14ac:dyDescent="0.2">
      <c r="C20" s="96">
        <v>13</v>
      </c>
      <c r="D20" s="96" t="s">
        <v>97</v>
      </c>
      <c r="E20" s="95">
        <v>1200</v>
      </c>
      <c r="F20" s="93" t="s">
        <v>121</v>
      </c>
      <c r="G20" s="96" t="s">
        <v>122</v>
      </c>
      <c r="H20" s="100">
        <v>101.15</v>
      </c>
    </row>
    <row r="21" spans="3:8" ht="15" customHeight="1" x14ac:dyDescent="0.2">
      <c r="C21" s="96">
        <v>14</v>
      </c>
      <c r="D21" s="96" t="s">
        <v>97</v>
      </c>
      <c r="E21" s="103">
        <v>1201</v>
      </c>
      <c r="F21" s="93" t="s">
        <v>123</v>
      </c>
      <c r="G21" s="96" t="s">
        <v>124</v>
      </c>
      <c r="H21" s="100">
        <v>1130.5</v>
      </c>
    </row>
    <row r="22" spans="3:8" ht="12.6" customHeight="1" x14ac:dyDescent="0.2">
      <c r="C22" s="96">
        <v>15</v>
      </c>
      <c r="D22" s="96" t="s">
        <v>125</v>
      </c>
      <c r="E22" s="95">
        <v>1286</v>
      </c>
      <c r="F22" s="93" t="s">
        <v>126</v>
      </c>
      <c r="G22" s="96" t="s">
        <v>127</v>
      </c>
      <c r="H22" s="100">
        <v>739.18</v>
      </c>
    </row>
    <row r="23" spans="3:8" x14ac:dyDescent="0.2">
      <c r="C23" s="96">
        <v>16</v>
      </c>
      <c r="D23" s="96" t="s">
        <v>128</v>
      </c>
      <c r="E23" s="95" t="s">
        <v>129</v>
      </c>
      <c r="F23" s="98" t="s">
        <v>130</v>
      </c>
      <c r="G23" s="96" t="s">
        <v>131</v>
      </c>
      <c r="H23" s="100">
        <v>14758.24</v>
      </c>
    </row>
    <row r="24" spans="3:8" x14ac:dyDescent="0.2">
      <c r="C24" s="96">
        <v>17</v>
      </c>
      <c r="D24" s="96" t="s">
        <v>128</v>
      </c>
      <c r="E24" s="95" t="s">
        <v>132</v>
      </c>
      <c r="F24" s="93" t="s">
        <v>102</v>
      </c>
      <c r="G24" s="96" t="s">
        <v>133</v>
      </c>
      <c r="H24" s="100">
        <v>3588</v>
      </c>
    </row>
    <row r="25" spans="3:8" x14ac:dyDescent="0.2">
      <c r="C25" s="96"/>
      <c r="D25" s="96"/>
      <c r="E25" s="95"/>
      <c r="F25" s="93"/>
      <c r="G25" s="98"/>
      <c r="H25" s="100"/>
    </row>
    <row r="26" spans="3:8" x14ac:dyDescent="0.2">
      <c r="C26" s="95"/>
      <c r="D26" s="104" t="s">
        <v>134</v>
      </c>
      <c r="E26" s="105"/>
      <c r="F26" s="95"/>
      <c r="G26" s="106"/>
      <c r="H26" s="107">
        <f>SUM(H8:H25)</f>
        <v>34518.409999999996</v>
      </c>
    </row>
    <row r="27" spans="3:8" x14ac:dyDescent="0.2">
      <c r="C27" s="108"/>
      <c r="D27" s="108"/>
      <c r="E27" s="108"/>
      <c r="F27" s="108"/>
      <c r="G27" s="108"/>
      <c r="H27" s="108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1"/>
  <sheetViews>
    <sheetView topLeftCell="C1" workbookViewId="0">
      <selection activeCell="G28" sqref="G28"/>
    </sheetView>
  </sheetViews>
  <sheetFormatPr defaultRowHeight="12.75" x14ac:dyDescent="0.2"/>
  <cols>
    <col min="1" max="2" width="0" hidden="1" customWidth="1"/>
    <col min="3" max="3" width="10.7109375" customWidth="1"/>
    <col min="4" max="4" width="11.5703125" customWidth="1"/>
    <col min="5" max="5" width="13.42578125" customWidth="1"/>
    <col min="6" max="6" width="21.7109375" customWidth="1"/>
    <col min="7" max="7" width="27.28515625" bestFit="1" customWidth="1"/>
    <col min="8" max="8" width="10.140625" customWidth="1"/>
  </cols>
  <sheetData>
    <row r="1" spans="3:8" x14ac:dyDescent="0.2">
      <c r="C1" s="1" t="s">
        <v>135</v>
      </c>
      <c r="D1" s="1"/>
    </row>
    <row r="3" spans="3:8" x14ac:dyDescent="0.2">
      <c r="D3" s="1" t="s">
        <v>136</v>
      </c>
    </row>
    <row r="4" spans="3:8" x14ac:dyDescent="0.2">
      <c r="D4" s="1"/>
    </row>
    <row r="5" spans="3:8" x14ac:dyDescent="0.2">
      <c r="D5" s="109"/>
      <c r="E5" s="110"/>
      <c r="F5" s="111" t="s">
        <v>84</v>
      </c>
      <c r="G5" s="112"/>
      <c r="H5" s="112"/>
    </row>
    <row r="6" spans="3:8" ht="13.5" thickBot="1" x14ac:dyDescent="0.25"/>
    <row r="7" spans="3:8" ht="51" x14ac:dyDescent="0.2">
      <c r="C7" s="89" t="s">
        <v>137</v>
      </c>
      <c r="D7" s="89" t="s">
        <v>86</v>
      </c>
      <c r="E7" s="113" t="s">
        <v>87</v>
      </c>
      <c r="F7" s="89" t="s">
        <v>88</v>
      </c>
      <c r="G7" s="90" t="s">
        <v>89</v>
      </c>
      <c r="H7" s="89" t="s">
        <v>90</v>
      </c>
    </row>
    <row r="8" spans="3:8" x14ac:dyDescent="0.2">
      <c r="C8" s="92">
        <v>1</v>
      </c>
      <c r="D8" s="114" t="s">
        <v>94</v>
      </c>
      <c r="E8" s="115">
        <v>1185</v>
      </c>
      <c r="F8" s="114" t="s">
        <v>138</v>
      </c>
      <c r="G8" s="114" t="s">
        <v>139</v>
      </c>
      <c r="H8" s="116">
        <v>3154.69</v>
      </c>
    </row>
    <row r="9" spans="3:8" x14ac:dyDescent="0.2">
      <c r="C9" s="92">
        <v>2</v>
      </c>
      <c r="D9" s="114" t="s">
        <v>97</v>
      </c>
      <c r="E9" s="115">
        <v>1213</v>
      </c>
      <c r="F9" s="114" t="s">
        <v>140</v>
      </c>
      <c r="G9" s="114" t="s">
        <v>141</v>
      </c>
      <c r="H9" s="116">
        <v>535.5</v>
      </c>
    </row>
    <row r="10" spans="3:8" x14ac:dyDescent="0.2">
      <c r="C10" s="117">
        <v>3</v>
      </c>
      <c r="D10" s="114" t="s">
        <v>97</v>
      </c>
      <c r="E10" s="115">
        <v>1212</v>
      </c>
      <c r="F10" s="114" t="s">
        <v>142</v>
      </c>
      <c r="G10" s="118" t="s">
        <v>143</v>
      </c>
      <c r="H10" s="116">
        <v>79.41</v>
      </c>
    </row>
    <row r="11" spans="3:8" x14ac:dyDescent="0.2">
      <c r="C11" s="117">
        <v>4</v>
      </c>
      <c r="D11" s="114" t="s">
        <v>97</v>
      </c>
      <c r="E11" s="115">
        <v>1209</v>
      </c>
      <c r="F11" s="118" t="s">
        <v>144</v>
      </c>
      <c r="G11" s="118" t="s">
        <v>145</v>
      </c>
      <c r="H11" s="116">
        <v>2442.3000000000002</v>
      </c>
    </row>
    <row r="12" spans="3:8" x14ac:dyDescent="0.2">
      <c r="C12" s="117">
        <v>5</v>
      </c>
      <c r="D12" s="114" t="s">
        <v>97</v>
      </c>
      <c r="E12" s="115">
        <v>1210</v>
      </c>
      <c r="F12" s="118" t="s">
        <v>144</v>
      </c>
      <c r="G12" s="118" t="s">
        <v>146</v>
      </c>
      <c r="H12" s="116">
        <v>886</v>
      </c>
    </row>
    <row r="13" spans="3:8" x14ac:dyDescent="0.2">
      <c r="C13" s="117">
        <v>6</v>
      </c>
      <c r="D13" s="114" t="s">
        <v>97</v>
      </c>
      <c r="E13" s="115">
        <v>1211</v>
      </c>
      <c r="F13" s="118" t="s">
        <v>144</v>
      </c>
      <c r="G13" s="118" t="s">
        <v>143</v>
      </c>
      <c r="H13" s="116">
        <v>23.67</v>
      </c>
    </row>
    <row r="14" spans="3:8" x14ac:dyDescent="0.2">
      <c r="C14" s="117">
        <v>7</v>
      </c>
      <c r="D14" s="114" t="s">
        <v>147</v>
      </c>
      <c r="E14" s="115">
        <v>1278</v>
      </c>
      <c r="F14" s="118" t="s">
        <v>144</v>
      </c>
      <c r="G14" s="118" t="s">
        <v>145</v>
      </c>
      <c r="H14" s="116">
        <v>3430</v>
      </c>
    </row>
    <row r="15" spans="3:8" x14ac:dyDescent="0.2">
      <c r="C15" s="117">
        <v>8</v>
      </c>
      <c r="D15" s="114" t="s">
        <v>125</v>
      </c>
      <c r="E15" s="115">
        <v>1279</v>
      </c>
      <c r="F15" s="118" t="s">
        <v>144</v>
      </c>
      <c r="G15" s="118" t="s">
        <v>146</v>
      </c>
      <c r="H15" s="116">
        <v>563.70000000000005</v>
      </c>
    </row>
    <row r="16" spans="3:8" ht="25.5" x14ac:dyDescent="0.2">
      <c r="C16" s="117">
        <v>9</v>
      </c>
      <c r="D16" s="114" t="s">
        <v>125</v>
      </c>
      <c r="E16" s="115">
        <v>1288</v>
      </c>
      <c r="F16" s="119" t="s">
        <v>148</v>
      </c>
      <c r="G16" s="118" t="s">
        <v>120</v>
      </c>
      <c r="H16" s="116">
        <v>1100</v>
      </c>
    </row>
    <row r="17" spans="3:8" x14ac:dyDescent="0.2">
      <c r="C17" s="117">
        <v>10</v>
      </c>
      <c r="D17" s="114" t="s">
        <v>125</v>
      </c>
      <c r="E17" s="115">
        <v>1280</v>
      </c>
      <c r="F17" s="114" t="s">
        <v>149</v>
      </c>
      <c r="G17" s="118" t="s">
        <v>150</v>
      </c>
      <c r="H17" s="116">
        <v>849.9</v>
      </c>
    </row>
    <row r="18" spans="3:8" ht="13.5" thickBot="1" x14ac:dyDescent="0.25">
      <c r="C18" s="120"/>
      <c r="D18" s="121" t="s">
        <v>134</v>
      </c>
      <c r="E18" s="122"/>
      <c r="F18" s="123"/>
      <c r="G18" s="124"/>
      <c r="H18" s="125">
        <v>13065.07</v>
      </c>
    </row>
    <row r="21" spans="3:8" ht="11.45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SAL51</vt:lpstr>
      <vt:lpstr>SAL61</vt:lpstr>
      <vt:lpstr>MAT51</vt:lpstr>
      <vt:lpstr>MAT61</vt:lpstr>
      <vt:lpstr>MAT51!Print_Area</vt:lpstr>
      <vt:lpstr>MAT61!Print_Area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2020-01-23T11:36:31Z</dcterms:created>
  <dcterms:modified xsi:type="dcterms:W3CDTF">2020-01-23T11:41:37Z</dcterms:modified>
</cp:coreProperties>
</file>