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"/>
    </mc:Choice>
  </mc:AlternateContent>
  <bookViews>
    <workbookView xWindow="0" yWindow="0" windowWidth="28800" windowHeight="11835"/>
  </bookViews>
  <sheets>
    <sheet name="REFERENDUM" sheetId="5" r:id="rId1"/>
    <sheet name="MAT_51" sheetId="4" r:id="rId2"/>
    <sheet name="MAT_61" sheetId="3" r:id="rId3"/>
    <sheet name="SAL_51" sheetId="1" r:id="rId4"/>
    <sheet name="SAL_61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A9" i="5"/>
  <c r="F30" i="4" l="1"/>
  <c r="A28" i="4"/>
  <c r="A29" i="4" s="1"/>
  <c r="F15" i="3"/>
  <c r="F77" i="2"/>
  <c r="F74" i="2"/>
  <c r="F71" i="2"/>
  <c r="F68" i="2"/>
  <c r="F64" i="2"/>
  <c r="F60" i="2"/>
  <c r="F57" i="2"/>
  <c r="F53" i="2"/>
  <c r="F48" i="2"/>
  <c r="F43" i="2"/>
  <c r="F39" i="2"/>
  <c r="F34" i="2"/>
  <c r="F29" i="2"/>
  <c r="F26" i="2"/>
  <c r="F23" i="2"/>
  <c r="F20" i="2"/>
  <c r="F78" i="2" s="1"/>
  <c r="F17" i="2"/>
  <c r="F14" i="2"/>
  <c r="F81" i="1" l="1"/>
  <c r="F77" i="1"/>
  <c r="F73" i="1"/>
  <c r="F69" i="1"/>
  <c r="F65" i="1"/>
  <c r="F61" i="1"/>
  <c r="F57" i="1"/>
  <c r="F52" i="1"/>
  <c r="F47" i="1"/>
  <c r="F41" i="1"/>
  <c r="F34" i="1"/>
  <c r="F24" i="1"/>
  <c r="F20" i="1"/>
  <c r="F16" i="1"/>
  <c r="F82" i="1" s="1"/>
</calcChain>
</file>

<file path=xl/comments1.xml><?xml version="1.0" encoding="utf-8"?>
<comments xmlns="http://schemas.openxmlformats.org/spreadsheetml/2006/main">
  <authors>
    <author>Statia1</author>
  </authors>
  <commentList>
    <comment ref="F78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<sst xmlns="http://schemas.openxmlformats.org/spreadsheetml/2006/main" count="319" uniqueCount="175">
  <si>
    <t>INSTITUTIA PREFECTULUI-JUDETUL GALATI</t>
  </si>
  <si>
    <t xml:space="preserve">CAP 51 01 "AUTORITATI PUBLICE SI ACTIUNI EXTERNE" </t>
  </si>
  <si>
    <t>TITLUL  I  "CHELTUIELI DE PERSONAL"</t>
  </si>
  <si>
    <t>perioada:</t>
  </si>
  <si>
    <t>01.06.2019-30.06.2019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</si>
  <si>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</si>
  <si>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</si>
  <si>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</si>
  <si>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</si>
  <si>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</si>
  <si>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</si>
  <si>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</si>
  <si>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iunie</t>
  </si>
  <si>
    <t>salarii card   2019</t>
  </si>
  <si>
    <t>numerar+contributii salarii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</si>
  <si>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</si>
  <si>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</si>
  <si>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</si>
  <si>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</si>
  <si>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</si>
  <si>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</si>
  <si>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</si>
  <si>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</si>
  <si>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</si>
  <si>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</si>
  <si>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indemnizatii alegeri PE 26 mai 2019</t>
  </si>
  <si>
    <t>indemnizatii alegeri PE 26 mai 2020</t>
  </si>
  <si>
    <t>reglare indemniz alegeri</t>
  </si>
  <si>
    <t>impozit BS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</si>
  <si>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</si>
  <si>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</si>
  <si>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</si>
  <si>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</si>
  <si>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</si>
  <si>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</si>
  <si>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</si>
  <si>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 xml:space="preserve"> </t>
  </si>
  <si>
    <t>10.01.30</t>
  </si>
  <si>
    <t>Total 10.01.30</t>
  </si>
  <si>
    <t>Subtotal 10.02.02</t>
  </si>
  <si>
    <t>10.02.02</t>
  </si>
  <si>
    <t>alimentare card+numerar</t>
  </si>
  <si>
    <t>numerar</t>
  </si>
  <si>
    <t>Total 10.02.02</t>
  </si>
  <si>
    <t>Subtotal 10.02.06</t>
  </si>
  <si>
    <t>10.02.06</t>
  </si>
  <si>
    <t>vouchere vacanta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</si>
  <si>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</si>
  <si>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</si>
  <si>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</si>
  <si>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</si>
  <si>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</si>
  <si>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</si>
  <si>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</si>
  <si>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</si>
  <si>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</si>
  <si>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</si>
  <si>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</si>
  <si>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</si>
  <si>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</si>
  <si>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</si>
  <si>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</si>
  <si>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</si>
  <si>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</si>
  <si>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</si>
  <si>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</si>
  <si>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UNITATE</t>
  </si>
  <si>
    <t>Total 10.03.06</t>
  </si>
  <si>
    <t>Subtotal 10.03.07</t>
  </si>
  <si>
    <t>10.03.07</t>
  </si>
  <si>
    <t xml:space="preserve">CAM </t>
  </si>
  <si>
    <t>Total 10.03.07</t>
  </si>
  <si>
    <t>INSTITUTIA PREFECTULUI -JUDETUL GALATI</t>
  </si>
  <si>
    <t xml:space="preserve">CAP 61 01 "ORDINE PUBLICA SI SIGURANTA NATIONALA" </t>
  </si>
  <si>
    <t xml:space="preserve"> alim card salarii</t>
  </si>
  <si>
    <t xml:space="preserve"> pl impoz, contributii, numerar</t>
  </si>
  <si>
    <t>Subtotal 10.01.03</t>
  </si>
  <si>
    <t>10.01.03</t>
  </si>
  <si>
    <t>card salarii</t>
  </si>
  <si>
    <t>Total 10.010.03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</si>
  <si>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</si>
  <si>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</si>
  <si>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</si>
  <si>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</si>
  <si>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</si>
  <si>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</si>
  <si>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</si>
  <si>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</si>
  <si>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</si>
  <si>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</si>
  <si>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</si>
  <si>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</si>
  <si>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</si>
  <si>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</si>
  <si>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</si>
  <si>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</si>
  <si>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</si>
  <si>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</si>
  <si>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</si>
  <si>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</si>
  <si>
    <t>INSTITUTIA PREFECTULUI JUDETUL-GALATI</t>
  </si>
  <si>
    <t>CAP 61 01 " ORDINE PUBLICA SI SIGURANTA NATIONALA" TITL. 20 "BUNURI SI SERVICII"</t>
  </si>
  <si>
    <t xml:space="preserve">perioada </t>
  </si>
  <si>
    <t>19.06.-28.06.2019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</si>
  <si>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</si>
  <si>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</si>
  <si>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</si>
  <si>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</si>
  <si>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</si>
  <si>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</si>
  <si>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19.06.2019</t>
  </si>
  <si>
    <t>I.P.J. GALATI</t>
  </si>
  <si>
    <t>incalzit, iluminat</t>
  </si>
  <si>
    <t>Iasi IT</t>
  </si>
  <si>
    <t>materiale si prestari servicii</t>
  </si>
  <si>
    <t>Psifios, Security PEC,Andan Impex</t>
  </si>
  <si>
    <t>alte bunuri si servicii</t>
  </si>
  <si>
    <t>Telekom</t>
  </si>
  <si>
    <t>convorbiri telefonice</t>
  </si>
  <si>
    <t>21.06.2019</t>
  </si>
  <si>
    <t>Rompetrol</t>
  </si>
  <si>
    <t>carburanti</t>
  </si>
  <si>
    <t>27.06.2019</t>
  </si>
  <si>
    <t>apa canal salubritate</t>
  </si>
  <si>
    <t>TOTAL</t>
  </si>
  <si>
    <t>INSTITUTIA PREFECTULUI - JUDETUL GALATI</t>
  </si>
  <si>
    <t xml:space="preserve">CAP 51 01 "AUTORITATI PUBLICE SI ACTIUNI EXTERNE" TITLUL II </t>
  </si>
  <si>
    <t>perioada 19.06.-30.06.2019</t>
  </si>
  <si>
    <t>Nr. crt</t>
  </si>
  <si>
    <t>06.06.2019</t>
  </si>
  <si>
    <t>CEC numerar</t>
  </si>
  <si>
    <t>transport deplasari</t>
  </si>
  <si>
    <t>Electrica</t>
  </si>
  <si>
    <t>Ecosal,SC Apa canal</t>
  </si>
  <si>
    <t>apa canal, salubritate</t>
  </si>
  <si>
    <t>UPC</t>
  </si>
  <si>
    <t>abonament upc tv</t>
  </si>
  <si>
    <t>Dedeman</t>
  </si>
  <si>
    <t>materiale ,obiecte de inventar</t>
  </si>
  <si>
    <t>Reno</t>
  </si>
  <si>
    <t>materiale</t>
  </si>
  <si>
    <t>Universal Aurora,New Solutions</t>
  </si>
  <si>
    <t>reparatii</t>
  </si>
  <si>
    <t>Autouniversal</t>
  </si>
  <si>
    <t>presrtari servicii</t>
  </si>
  <si>
    <t>Selgros</t>
  </si>
  <si>
    <t>protocol si reprezentare</t>
  </si>
  <si>
    <t>Pasiflora srl</t>
  </si>
  <si>
    <t>fondul presedintelui</t>
  </si>
  <si>
    <t xml:space="preserve">Rompetrol </t>
  </si>
  <si>
    <t>20.06.2019;</t>
  </si>
  <si>
    <t>Orange SA ,Telekom</t>
  </si>
  <si>
    <t>Psifios</t>
  </si>
  <si>
    <t>20.06.2019</t>
  </si>
  <si>
    <t>Bamen Service</t>
  </si>
  <si>
    <t>Universal Comprest</t>
  </si>
  <si>
    <t>obiecte de inventar</t>
  </si>
  <si>
    <t>Roval Print</t>
  </si>
  <si>
    <t>materiale cu caracter functional</t>
  </si>
  <si>
    <t>26.06.2019</t>
  </si>
  <si>
    <t xml:space="preserve">Compania de informatica </t>
  </si>
  <si>
    <t>abonament lex</t>
  </si>
  <si>
    <t>28.06.2019</t>
  </si>
  <si>
    <t>Sobis Solution</t>
  </si>
  <si>
    <t>Universal Aurora, Apan</t>
  </si>
  <si>
    <t xml:space="preserve">La Fantana </t>
  </si>
  <si>
    <t>Abonament POU</t>
  </si>
  <si>
    <t>referendum</t>
  </si>
  <si>
    <t>03.06 -11.06.2019</t>
  </si>
  <si>
    <t>03.06.2019</t>
  </si>
  <si>
    <t>Gegi SRL,Eurotransdar</t>
  </si>
  <si>
    <t>transport materiale votare</t>
  </si>
  <si>
    <t>11.06.2019</t>
  </si>
  <si>
    <t>SC Gelivas Com,Roval Print</t>
  </si>
  <si>
    <t>rechizite de birou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</si>
</sst>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\ yy"/>
    <numFmt numFmtId="165" formatCode="#,###.00"/>
    <numFmt numFmtId="166" formatCode="dd/mm/yy"/>
    <numFmt numFmtId="167" formatCode="#.##0.00"/>
    <numFmt numFmtId="168" formatCode="_-* #,##0.00\ _l_e_i_-;\-* #,##0.00\ _l_e_i_-;_-* \-??\ _l_e_i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168" fontId="1" fillId="0" borderId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2" xfId="0" applyNumberFormat="1" applyFont="1" applyBorder="1"/>
    <xf numFmtId="14" fontId="2" fillId="0" borderId="1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0" fillId="0" borderId="1" xfId="0" applyBorder="1"/>
    <xf numFmtId="165" fontId="0" fillId="0" borderId="1" xfId="0" applyNumberFormat="1" applyFont="1" applyBorder="1"/>
    <xf numFmtId="14" fontId="2" fillId="0" borderId="4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4" xfId="0" applyBorder="1"/>
    <xf numFmtId="165" fontId="0" fillId="0" borderId="4" xfId="0" applyNumberFormat="1" applyFont="1" applyBorder="1"/>
    <xf numFmtId="0" fontId="0" fillId="2" borderId="2" xfId="0" applyFont="1" applyFill="1" applyBorder="1"/>
    <xf numFmtId="0" fontId="0" fillId="2" borderId="5" xfId="0" applyFill="1" applyBorder="1"/>
    <xf numFmtId="0" fontId="0" fillId="2" borderId="2" xfId="0" applyFill="1" applyBorder="1"/>
    <xf numFmtId="165" fontId="0" fillId="2" borderId="2" xfId="0" applyNumberFormat="1" applyFont="1" applyFill="1" applyBorder="1"/>
    <xf numFmtId="0" fontId="0" fillId="0" borderId="2" xfId="0" applyBorder="1"/>
    <xf numFmtId="0" fontId="0" fillId="0" borderId="4" xfId="0" applyFont="1" applyBorder="1"/>
    <xf numFmtId="0" fontId="0" fillId="0" borderId="6" xfId="0" applyBorder="1"/>
    <xf numFmtId="0" fontId="2" fillId="0" borderId="1" xfId="0" applyFont="1" applyBorder="1"/>
    <xf numFmtId="0" fontId="2" fillId="0" borderId="4" xfId="0" applyFont="1" applyBorder="1"/>
    <xf numFmtId="0" fontId="0" fillId="0" borderId="7" xfId="0" applyFont="1" applyBorder="1"/>
    <xf numFmtId="165" fontId="0" fillId="0" borderId="7" xfId="0" applyNumberFormat="1" applyFont="1" applyBorder="1"/>
    <xf numFmtId="3" fontId="0" fillId="0" borderId="7" xfId="0" applyNumberFormat="1" applyFont="1" applyBorder="1"/>
    <xf numFmtId="0" fontId="0" fillId="0" borderId="2" xfId="0" applyFont="1" applyBorder="1"/>
    <xf numFmtId="0" fontId="0" fillId="2" borderId="8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0" fillId="0" borderId="13" xfId="0" applyFont="1" applyBorder="1"/>
    <xf numFmtId="0" fontId="0" fillId="0" borderId="14" xfId="0" applyFont="1" applyBorder="1"/>
    <xf numFmtId="165" fontId="0" fillId="0" borderId="15" xfId="0" applyNumberFormat="1" applyFont="1" applyBorder="1"/>
    <xf numFmtId="0" fontId="0" fillId="0" borderId="12" xfId="0" applyFont="1" applyBorder="1"/>
    <xf numFmtId="0" fontId="3" fillId="0" borderId="11" xfId="0" applyFont="1" applyBorder="1" applyAlignment="1">
      <alignment horizontal="left"/>
    </xf>
    <xf numFmtId="165" fontId="0" fillId="0" borderId="12" xfId="0" applyNumberFormat="1" applyFont="1" applyBorder="1"/>
    <xf numFmtId="0" fontId="2" fillId="0" borderId="9" xfId="0" applyFont="1" applyBorder="1"/>
    <xf numFmtId="0" fontId="0" fillId="0" borderId="15" xfId="0" applyFont="1" applyBorder="1"/>
    <xf numFmtId="0" fontId="0" fillId="2" borderId="16" xfId="0" applyFont="1" applyFill="1" applyBorder="1"/>
    <xf numFmtId="3" fontId="0" fillId="0" borderId="2" xfId="0" applyNumberFormat="1" applyFont="1" applyBorder="1"/>
    <xf numFmtId="0" fontId="2" fillId="0" borderId="17" xfId="0" applyFont="1" applyBorder="1"/>
    <xf numFmtId="0" fontId="0" fillId="0" borderId="1" xfId="0" applyFont="1" applyBorder="1"/>
    <xf numFmtId="0" fontId="2" fillId="0" borderId="12" xfId="0" applyFont="1" applyBorder="1"/>
    <xf numFmtId="0" fontId="0" fillId="0" borderId="18" xfId="0" applyBorder="1"/>
    <xf numFmtId="0" fontId="0" fillId="0" borderId="19" xfId="0" applyBorder="1"/>
    <xf numFmtId="0" fontId="0" fillId="0" borderId="17" xfId="0" applyFont="1" applyBorder="1"/>
    <xf numFmtId="0" fontId="2" fillId="0" borderId="18" xfId="0" applyFont="1" applyBorder="1"/>
    <xf numFmtId="0" fontId="0" fillId="0" borderId="20" xfId="0" applyBorder="1"/>
    <xf numFmtId="0" fontId="0" fillId="2" borderId="21" xfId="0" applyFont="1" applyFill="1" applyBorder="1"/>
    <xf numFmtId="0" fontId="0" fillId="2" borderId="22" xfId="0" applyFont="1" applyFill="1" applyBorder="1"/>
    <xf numFmtId="165" fontId="0" fillId="2" borderId="22" xfId="0" applyNumberFormat="1" applyFont="1" applyFill="1" applyBorder="1"/>
    <xf numFmtId="3" fontId="0" fillId="0" borderId="23" xfId="0" applyNumberFormat="1" applyFont="1" applyBorder="1"/>
    <xf numFmtId="165" fontId="0" fillId="0" borderId="10" xfId="0" applyNumberFormat="1" applyFont="1" applyBorder="1"/>
    <xf numFmtId="3" fontId="0" fillId="0" borderId="10" xfId="0" applyNumberFormat="1" applyFont="1" applyBorder="1"/>
    <xf numFmtId="3" fontId="0" fillId="0" borderId="12" xfId="0" applyNumberFormat="1" applyFont="1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0" fontId="4" fillId="2" borderId="21" xfId="0" applyFont="1" applyFill="1" applyBorder="1"/>
    <xf numFmtId="0" fontId="4" fillId="2" borderId="25" xfId="0" applyFont="1" applyFill="1" applyBorder="1"/>
    <xf numFmtId="165" fontId="4" fillId="2" borderId="25" xfId="0" applyNumberFormat="1" applyFont="1" applyFill="1" applyBorder="1"/>
    <xf numFmtId="3" fontId="4" fillId="0" borderId="26" xfId="0" applyNumberFormat="1" applyFont="1" applyBorder="1"/>
    <xf numFmtId="0" fontId="2" fillId="0" borderId="7" xfId="0" applyFont="1" applyBorder="1"/>
    <xf numFmtId="0" fontId="3" fillId="0" borderId="7" xfId="0" applyFont="1" applyBorder="1" applyAlignment="1">
      <alignment horizontal="left"/>
    </xf>
    <xf numFmtId="0" fontId="0" fillId="0" borderId="7" xfId="0" applyBorder="1"/>
    <xf numFmtId="0" fontId="0" fillId="0" borderId="27" xfId="0" applyFont="1" applyBorder="1"/>
    <xf numFmtId="165" fontId="0" fillId="0" borderId="27" xfId="0" applyNumberFormat="1" applyFont="1" applyBorder="1"/>
    <xf numFmtId="3" fontId="0" fillId="0" borderId="27" xfId="0" applyNumberFormat="1" applyFont="1" applyBorder="1"/>
    <xf numFmtId="166" fontId="0" fillId="0" borderId="1" xfId="0" applyNumberFormat="1" applyFont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3" fontId="0" fillId="0" borderId="4" xfId="0" applyNumberFormat="1" applyFont="1" applyBorder="1"/>
    <xf numFmtId="0" fontId="0" fillId="0" borderId="28" xfId="0" applyFont="1" applyBorder="1"/>
    <xf numFmtId="0" fontId="0" fillId="0" borderId="29" xfId="0" applyFont="1" applyBorder="1"/>
    <xf numFmtId="165" fontId="0" fillId="0" borderId="29" xfId="0" applyNumberFormat="1" applyFont="1" applyBorder="1"/>
    <xf numFmtId="0" fontId="0" fillId="0" borderId="30" xfId="0" applyFont="1" applyBorder="1"/>
    <xf numFmtId="0" fontId="2" fillId="0" borderId="31" xfId="0" applyFont="1" applyBorder="1"/>
    <xf numFmtId="0" fontId="0" fillId="0" borderId="32" xfId="0" applyBorder="1"/>
    <xf numFmtId="0" fontId="0" fillId="2" borderId="33" xfId="0" applyFont="1" applyFill="1" applyBorder="1"/>
    <xf numFmtId="0" fontId="0" fillId="2" borderId="34" xfId="0" applyFont="1" applyFill="1" applyBorder="1"/>
    <xf numFmtId="165" fontId="0" fillId="2" borderId="34" xfId="0" applyNumberFormat="1" applyFont="1" applyFill="1" applyBorder="1"/>
    <xf numFmtId="0" fontId="0" fillId="0" borderId="35" xfId="0" applyBorder="1"/>
    <xf numFmtId="0" fontId="4" fillId="0" borderId="32" xfId="0" applyFont="1" applyBorder="1"/>
    <xf numFmtId="167" fontId="0" fillId="0" borderId="0" xfId="0" applyNumberFormat="1"/>
    <xf numFmtId="0" fontId="4" fillId="2" borderId="2" xfId="0" applyFont="1" applyFill="1" applyBorder="1"/>
    <xf numFmtId="0" fontId="4" fillId="2" borderId="5" xfId="0" applyFont="1" applyFill="1" applyBorder="1"/>
    <xf numFmtId="165" fontId="4" fillId="2" borderId="2" xfId="0" applyNumberFormat="1" applyFont="1" applyFill="1" applyBorder="1"/>
    <xf numFmtId="0" fontId="4" fillId="0" borderId="4" xfId="0" applyFont="1" applyBorder="1"/>
    <xf numFmtId="0" fontId="4" fillId="2" borderId="4" xfId="0" applyFont="1" applyFill="1" applyBorder="1"/>
    <xf numFmtId="0" fontId="4" fillId="2" borderId="6" xfId="0" applyFont="1" applyFill="1" applyBorder="1"/>
    <xf numFmtId="165" fontId="4" fillId="2" borderId="4" xfId="0" applyNumberFormat="1" applyFont="1" applyFill="1" applyBorder="1"/>
    <xf numFmtId="0" fontId="0" fillId="0" borderId="20" xfId="0" applyFont="1" applyBorder="1"/>
    <xf numFmtId="165" fontId="0" fillId="0" borderId="20" xfId="0" applyNumberFormat="1" applyFont="1" applyBorder="1"/>
    <xf numFmtId="0" fontId="4" fillId="2" borderId="36" xfId="0" applyFont="1" applyFill="1" applyBorder="1"/>
    <xf numFmtId="165" fontId="4" fillId="2" borderId="36" xfId="0" applyNumberFormat="1" applyFont="1" applyFill="1" applyBorder="1"/>
    <xf numFmtId="0" fontId="0" fillId="0" borderId="36" xfId="0" applyBorder="1"/>
    <xf numFmtId="0" fontId="0" fillId="0" borderId="37" xfId="0" applyFont="1" applyBorder="1"/>
    <xf numFmtId="0" fontId="0" fillId="0" borderId="3" xfId="0" applyFont="1" applyBorder="1"/>
    <xf numFmtId="0" fontId="4" fillId="0" borderId="12" xfId="0" applyFont="1" applyBorder="1"/>
    <xf numFmtId="0" fontId="4" fillId="2" borderId="12" xfId="0" applyFont="1" applyFill="1" applyBorder="1"/>
    <xf numFmtId="165" fontId="4" fillId="2" borderId="12" xfId="0" applyNumberFormat="1" applyFont="1" applyFill="1" applyBorder="1"/>
    <xf numFmtId="165" fontId="4" fillId="0" borderId="12" xfId="0" applyNumberFormat="1" applyFont="1" applyBorder="1"/>
    <xf numFmtId="0" fontId="4" fillId="0" borderId="38" xfId="0" applyFont="1" applyFill="1" applyBorder="1"/>
    <xf numFmtId="0" fontId="4" fillId="0" borderId="24" xfId="0" applyFont="1" applyBorder="1"/>
    <xf numFmtId="165" fontId="4" fillId="0" borderId="24" xfId="0" applyNumberFormat="1" applyFont="1" applyBorder="1"/>
    <xf numFmtId="0" fontId="4" fillId="0" borderId="24" xfId="0" applyFont="1" applyFill="1" applyBorder="1"/>
    <xf numFmtId="3" fontId="0" fillId="0" borderId="26" xfId="0" applyNumberFormat="1" applyFont="1" applyBorder="1"/>
    <xf numFmtId="0" fontId="4" fillId="0" borderId="10" xfId="0" applyFont="1" applyBorder="1"/>
    <xf numFmtId="165" fontId="4" fillId="0" borderId="10" xfId="0" applyNumberFormat="1" applyFont="1" applyBorder="1"/>
    <xf numFmtId="0" fontId="4" fillId="2" borderId="24" xfId="0" applyFont="1" applyFill="1" applyBorder="1"/>
    <xf numFmtId="165" fontId="4" fillId="2" borderId="24" xfId="0" applyNumberFormat="1" applyFont="1" applyFill="1" applyBorder="1"/>
    <xf numFmtId="0" fontId="0" fillId="0" borderId="21" xfId="0" applyFont="1" applyBorder="1"/>
    <xf numFmtId="0" fontId="0" fillId="0" borderId="22" xfId="0" applyFont="1" applyBorder="1"/>
    <xf numFmtId="0" fontId="0" fillId="0" borderId="25" xfId="0" applyFont="1" applyBorder="1"/>
    <xf numFmtId="165" fontId="0" fillId="0" borderId="25" xfId="0" applyNumberFormat="1" applyFont="1" applyBorder="1"/>
    <xf numFmtId="0" fontId="0" fillId="0" borderId="0" xfId="0" applyFont="1" applyBorder="1"/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1" xfId="0" applyBorder="1"/>
    <xf numFmtId="3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14" fontId="0" fillId="0" borderId="42" xfId="0" applyNumberFormat="1" applyBorder="1"/>
    <xf numFmtId="0" fontId="0" fillId="0" borderId="16" xfId="0" applyFill="1" applyBorder="1"/>
    <xf numFmtId="0" fontId="0" fillId="0" borderId="16" xfId="0" applyBorder="1"/>
    <xf numFmtId="0" fontId="2" fillId="0" borderId="16" xfId="0" applyFont="1" applyBorder="1" applyAlignment="1">
      <alignment horizontal="right"/>
    </xf>
    <xf numFmtId="2" fontId="2" fillId="0" borderId="43" xfId="1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left" vertical="top"/>
    </xf>
    <xf numFmtId="3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44" xfId="1" applyNumberFormat="1" applyFont="1" applyFill="1" applyBorder="1" applyAlignment="1" applyProtection="1">
      <alignment horizontal="right"/>
    </xf>
    <xf numFmtId="3" fontId="0" fillId="0" borderId="1" xfId="0" applyNumberFormat="1" applyBorder="1" applyAlignment="1">
      <alignment horizontal="left"/>
    </xf>
    <xf numFmtId="2" fontId="0" fillId="0" borderId="1" xfId="1" applyNumberFormat="1" applyFont="1" applyFill="1" applyBorder="1" applyAlignment="1" applyProtection="1"/>
    <xf numFmtId="0" fontId="0" fillId="0" borderId="45" xfId="0" applyBorder="1"/>
    <xf numFmtId="2" fontId="2" fillId="0" borderId="43" xfId="1" applyNumberFormat="1" applyFont="1" applyFill="1" applyBorder="1" applyAlignment="1" applyProtection="1"/>
    <xf numFmtId="0" fontId="2" fillId="0" borderId="46" xfId="0" applyFont="1" applyBorder="1" applyAlignment="1">
      <alignment horizontal="center" vertical="center" wrapText="1"/>
    </xf>
    <xf numFmtId="3" fontId="0" fillId="0" borderId="0" xfId="0" applyNumberFormat="1" applyAlignment="1">
      <alignment horizontal="lef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9" sqref="E19"/>
    </sheetView>
  </sheetViews>
  <sheetFormatPr defaultRowHeight="12.75" x14ac:dyDescent="0.2"/>
  <cols>
    <col min="1" max="1" width="5.28515625" customWidth="1"/>
    <col min="2" max="2" width="11.28515625" customWidth="1"/>
    <col min="3" max="3" width="12.140625" customWidth="1"/>
    <col min="4" max="4" width="23.7109375" customWidth="1"/>
    <col min="5" max="5" width="24.85546875" customWidth="1"/>
    <col min="6" max="6" width="10.28515625" customWidth="1"/>
    <col min="257" max="257" width="5.28515625" customWidth="1"/>
    <col min="258" max="258" width="11.28515625" customWidth="1"/>
    <col min="259" max="259" width="12.140625" customWidth="1"/>
    <col min="260" max="260" width="23.7109375" customWidth="1"/>
    <col min="261" max="261" width="24.85546875" customWidth="1"/>
    <col min="262" max="262" width="10.28515625" customWidth="1"/>
    <col min="513" max="513" width="5.28515625" customWidth="1"/>
    <col min="514" max="514" width="11.28515625" customWidth="1"/>
    <col min="515" max="515" width="12.140625" customWidth="1"/>
    <col min="516" max="516" width="23.7109375" customWidth="1"/>
    <col min="517" max="517" width="24.85546875" customWidth="1"/>
    <col min="518" max="518" width="10.28515625" customWidth="1"/>
    <col min="769" max="769" width="5.28515625" customWidth="1"/>
    <col min="770" max="770" width="11.28515625" customWidth="1"/>
    <col min="771" max="771" width="12.140625" customWidth="1"/>
    <col min="772" max="772" width="23.7109375" customWidth="1"/>
    <col min="773" max="773" width="24.85546875" customWidth="1"/>
    <col min="774" max="774" width="10.28515625" customWidth="1"/>
    <col min="1025" max="1025" width="5.28515625" customWidth="1"/>
    <col min="1026" max="1026" width="11.28515625" customWidth="1"/>
    <col min="1027" max="1027" width="12.140625" customWidth="1"/>
    <col min="1028" max="1028" width="23.7109375" customWidth="1"/>
    <col min="1029" max="1029" width="24.85546875" customWidth="1"/>
    <col min="1030" max="1030" width="10.28515625" customWidth="1"/>
    <col min="1281" max="1281" width="5.28515625" customWidth="1"/>
    <col min="1282" max="1282" width="11.28515625" customWidth="1"/>
    <col min="1283" max="1283" width="12.140625" customWidth="1"/>
    <col min="1284" max="1284" width="23.7109375" customWidth="1"/>
    <col min="1285" max="1285" width="24.85546875" customWidth="1"/>
    <col min="1286" max="1286" width="10.28515625" customWidth="1"/>
    <col min="1537" max="1537" width="5.28515625" customWidth="1"/>
    <col min="1538" max="1538" width="11.28515625" customWidth="1"/>
    <col min="1539" max="1539" width="12.140625" customWidth="1"/>
    <col min="1540" max="1540" width="23.7109375" customWidth="1"/>
    <col min="1541" max="1541" width="24.85546875" customWidth="1"/>
    <col min="1542" max="1542" width="10.28515625" customWidth="1"/>
    <col min="1793" max="1793" width="5.28515625" customWidth="1"/>
    <col min="1794" max="1794" width="11.28515625" customWidth="1"/>
    <col min="1795" max="1795" width="12.140625" customWidth="1"/>
    <col min="1796" max="1796" width="23.7109375" customWidth="1"/>
    <col min="1797" max="1797" width="24.85546875" customWidth="1"/>
    <col min="1798" max="1798" width="10.28515625" customWidth="1"/>
    <col min="2049" max="2049" width="5.28515625" customWidth="1"/>
    <col min="2050" max="2050" width="11.28515625" customWidth="1"/>
    <col min="2051" max="2051" width="12.140625" customWidth="1"/>
    <col min="2052" max="2052" width="23.7109375" customWidth="1"/>
    <col min="2053" max="2053" width="24.85546875" customWidth="1"/>
    <col min="2054" max="2054" width="10.28515625" customWidth="1"/>
    <col min="2305" max="2305" width="5.28515625" customWidth="1"/>
    <col min="2306" max="2306" width="11.28515625" customWidth="1"/>
    <col min="2307" max="2307" width="12.140625" customWidth="1"/>
    <col min="2308" max="2308" width="23.7109375" customWidth="1"/>
    <col min="2309" max="2309" width="24.85546875" customWidth="1"/>
    <col min="2310" max="2310" width="10.28515625" customWidth="1"/>
    <col min="2561" max="2561" width="5.28515625" customWidth="1"/>
    <col min="2562" max="2562" width="11.28515625" customWidth="1"/>
    <col min="2563" max="2563" width="12.140625" customWidth="1"/>
    <col min="2564" max="2564" width="23.7109375" customWidth="1"/>
    <col min="2565" max="2565" width="24.85546875" customWidth="1"/>
    <col min="2566" max="2566" width="10.28515625" customWidth="1"/>
    <col min="2817" max="2817" width="5.28515625" customWidth="1"/>
    <col min="2818" max="2818" width="11.28515625" customWidth="1"/>
    <col min="2819" max="2819" width="12.140625" customWidth="1"/>
    <col min="2820" max="2820" width="23.7109375" customWidth="1"/>
    <col min="2821" max="2821" width="24.85546875" customWidth="1"/>
    <col min="2822" max="2822" width="10.28515625" customWidth="1"/>
    <col min="3073" max="3073" width="5.28515625" customWidth="1"/>
    <col min="3074" max="3074" width="11.28515625" customWidth="1"/>
    <col min="3075" max="3075" width="12.140625" customWidth="1"/>
    <col min="3076" max="3076" width="23.7109375" customWidth="1"/>
    <col min="3077" max="3077" width="24.85546875" customWidth="1"/>
    <col min="3078" max="3078" width="10.28515625" customWidth="1"/>
    <col min="3329" max="3329" width="5.28515625" customWidth="1"/>
    <col min="3330" max="3330" width="11.28515625" customWidth="1"/>
    <col min="3331" max="3331" width="12.140625" customWidth="1"/>
    <col min="3332" max="3332" width="23.7109375" customWidth="1"/>
    <col min="3333" max="3333" width="24.85546875" customWidth="1"/>
    <col min="3334" max="3334" width="10.28515625" customWidth="1"/>
    <col min="3585" max="3585" width="5.28515625" customWidth="1"/>
    <col min="3586" max="3586" width="11.28515625" customWidth="1"/>
    <col min="3587" max="3587" width="12.140625" customWidth="1"/>
    <col min="3588" max="3588" width="23.7109375" customWidth="1"/>
    <col min="3589" max="3589" width="24.85546875" customWidth="1"/>
    <col min="3590" max="3590" width="10.28515625" customWidth="1"/>
    <col min="3841" max="3841" width="5.28515625" customWidth="1"/>
    <col min="3842" max="3842" width="11.28515625" customWidth="1"/>
    <col min="3843" max="3843" width="12.140625" customWidth="1"/>
    <col min="3844" max="3844" width="23.7109375" customWidth="1"/>
    <col min="3845" max="3845" width="24.85546875" customWidth="1"/>
    <col min="3846" max="3846" width="10.28515625" customWidth="1"/>
    <col min="4097" max="4097" width="5.28515625" customWidth="1"/>
    <col min="4098" max="4098" width="11.28515625" customWidth="1"/>
    <col min="4099" max="4099" width="12.140625" customWidth="1"/>
    <col min="4100" max="4100" width="23.7109375" customWidth="1"/>
    <col min="4101" max="4101" width="24.85546875" customWidth="1"/>
    <col min="4102" max="4102" width="10.28515625" customWidth="1"/>
    <col min="4353" max="4353" width="5.28515625" customWidth="1"/>
    <col min="4354" max="4354" width="11.28515625" customWidth="1"/>
    <col min="4355" max="4355" width="12.140625" customWidth="1"/>
    <col min="4356" max="4356" width="23.7109375" customWidth="1"/>
    <col min="4357" max="4357" width="24.85546875" customWidth="1"/>
    <col min="4358" max="4358" width="10.28515625" customWidth="1"/>
    <col min="4609" max="4609" width="5.28515625" customWidth="1"/>
    <col min="4610" max="4610" width="11.28515625" customWidth="1"/>
    <col min="4611" max="4611" width="12.140625" customWidth="1"/>
    <col min="4612" max="4612" width="23.7109375" customWidth="1"/>
    <col min="4613" max="4613" width="24.85546875" customWidth="1"/>
    <col min="4614" max="4614" width="10.28515625" customWidth="1"/>
    <col min="4865" max="4865" width="5.28515625" customWidth="1"/>
    <col min="4866" max="4866" width="11.28515625" customWidth="1"/>
    <col min="4867" max="4867" width="12.140625" customWidth="1"/>
    <col min="4868" max="4868" width="23.7109375" customWidth="1"/>
    <col min="4869" max="4869" width="24.85546875" customWidth="1"/>
    <col min="4870" max="4870" width="10.28515625" customWidth="1"/>
    <col min="5121" max="5121" width="5.28515625" customWidth="1"/>
    <col min="5122" max="5122" width="11.28515625" customWidth="1"/>
    <col min="5123" max="5123" width="12.140625" customWidth="1"/>
    <col min="5124" max="5124" width="23.7109375" customWidth="1"/>
    <col min="5125" max="5125" width="24.85546875" customWidth="1"/>
    <col min="5126" max="5126" width="10.28515625" customWidth="1"/>
    <col min="5377" max="5377" width="5.28515625" customWidth="1"/>
    <col min="5378" max="5378" width="11.28515625" customWidth="1"/>
    <col min="5379" max="5379" width="12.140625" customWidth="1"/>
    <col min="5380" max="5380" width="23.7109375" customWidth="1"/>
    <col min="5381" max="5381" width="24.85546875" customWidth="1"/>
    <col min="5382" max="5382" width="10.28515625" customWidth="1"/>
    <col min="5633" max="5633" width="5.28515625" customWidth="1"/>
    <col min="5634" max="5634" width="11.28515625" customWidth="1"/>
    <col min="5635" max="5635" width="12.140625" customWidth="1"/>
    <col min="5636" max="5636" width="23.7109375" customWidth="1"/>
    <col min="5637" max="5637" width="24.85546875" customWidth="1"/>
    <col min="5638" max="5638" width="10.28515625" customWidth="1"/>
    <col min="5889" max="5889" width="5.28515625" customWidth="1"/>
    <col min="5890" max="5890" width="11.28515625" customWidth="1"/>
    <col min="5891" max="5891" width="12.140625" customWidth="1"/>
    <col min="5892" max="5892" width="23.7109375" customWidth="1"/>
    <col min="5893" max="5893" width="24.85546875" customWidth="1"/>
    <col min="5894" max="5894" width="10.28515625" customWidth="1"/>
    <col min="6145" max="6145" width="5.28515625" customWidth="1"/>
    <col min="6146" max="6146" width="11.28515625" customWidth="1"/>
    <col min="6147" max="6147" width="12.140625" customWidth="1"/>
    <col min="6148" max="6148" width="23.7109375" customWidth="1"/>
    <col min="6149" max="6149" width="24.85546875" customWidth="1"/>
    <col min="6150" max="6150" width="10.28515625" customWidth="1"/>
    <col min="6401" max="6401" width="5.28515625" customWidth="1"/>
    <col min="6402" max="6402" width="11.28515625" customWidth="1"/>
    <col min="6403" max="6403" width="12.140625" customWidth="1"/>
    <col min="6404" max="6404" width="23.7109375" customWidth="1"/>
    <col min="6405" max="6405" width="24.85546875" customWidth="1"/>
    <col min="6406" max="6406" width="10.28515625" customWidth="1"/>
    <col min="6657" max="6657" width="5.28515625" customWidth="1"/>
    <col min="6658" max="6658" width="11.28515625" customWidth="1"/>
    <col min="6659" max="6659" width="12.140625" customWidth="1"/>
    <col min="6660" max="6660" width="23.7109375" customWidth="1"/>
    <col min="6661" max="6661" width="24.85546875" customWidth="1"/>
    <col min="6662" max="6662" width="10.28515625" customWidth="1"/>
    <col min="6913" max="6913" width="5.28515625" customWidth="1"/>
    <col min="6914" max="6914" width="11.28515625" customWidth="1"/>
    <col min="6915" max="6915" width="12.140625" customWidth="1"/>
    <col min="6916" max="6916" width="23.7109375" customWidth="1"/>
    <col min="6917" max="6917" width="24.85546875" customWidth="1"/>
    <col min="6918" max="6918" width="10.28515625" customWidth="1"/>
    <col min="7169" max="7169" width="5.28515625" customWidth="1"/>
    <col min="7170" max="7170" width="11.28515625" customWidth="1"/>
    <col min="7171" max="7171" width="12.140625" customWidth="1"/>
    <col min="7172" max="7172" width="23.7109375" customWidth="1"/>
    <col min="7173" max="7173" width="24.85546875" customWidth="1"/>
    <col min="7174" max="7174" width="10.28515625" customWidth="1"/>
    <col min="7425" max="7425" width="5.28515625" customWidth="1"/>
    <col min="7426" max="7426" width="11.28515625" customWidth="1"/>
    <col min="7427" max="7427" width="12.140625" customWidth="1"/>
    <col min="7428" max="7428" width="23.7109375" customWidth="1"/>
    <col min="7429" max="7429" width="24.85546875" customWidth="1"/>
    <col min="7430" max="7430" width="10.28515625" customWidth="1"/>
    <col min="7681" max="7681" width="5.28515625" customWidth="1"/>
    <col min="7682" max="7682" width="11.28515625" customWidth="1"/>
    <col min="7683" max="7683" width="12.140625" customWidth="1"/>
    <col min="7684" max="7684" width="23.7109375" customWidth="1"/>
    <col min="7685" max="7685" width="24.85546875" customWidth="1"/>
    <col min="7686" max="7686" width="10.28515625" customWidth="1"/>
    <col min="7937" max="7937" width="5.28515625" customWidth="1"/>
    <col min="7938" max="7938" width="11.28515625" customWidth="1"/>
    <col min="7939" max="7939" width="12.140625" customWidth="1"/>
    <col min="7940" max="7940" width="23.7109375" customWidth="1"/>
    <col min="7941" max="7941" width="24.85546875" customWidth="1"/>
    <col min="7942" max="7942" width="10.28515625" customWidth="1"/>
    <col min="8193" max="8193" width="5.28515625" customWidth="1"/>
    <col min="8194" max="8194" width="11.28515625" customWidth="1"/>
    <col min="8195" max="8195" width="12.140625" customWidth="1"/>
    <col min="8196" max="8196" width="23.7109375" customWidth="1"/>
    <col min="8197" max="8197" width="24.85546875" customWidth="1"/>
    <col min="8198" max="8198" width="10.28515625" customWidth="1"/>
    <col min="8449" max="8449" width="5.28515625" customWidth="1"/>
    <col min="8450" max="8450" width="11.28515625" customWidth="1"/>
    <col min="8451" max="8451" width="12.140625" customWidth="1"/>
    <col min="8452" max="8452" width="23.7109375" customWidth="1"/>
    <col min="8453" max="8453" width="24.85546875" customWidth="1"/>
    <col min="8454" max="8454" width="10.28515625" customWidth="1"/>
    <col min="8705" max="8705" width="5.28515625" customWidth="1"/>
    <col min="8706" max="8706" width="11.28515625" customWidth="1"/>
    <col min="8707" max="8707" width="12.140625" customWidth="1"/>
    <col min="8708" max="8708" width="23.7109375" customWidth="1"/>
    <col min="8709" max="8709" width="24.85546875" customWidth="1"/>
    <col min="8710" max="8710" width="10.28515625" customWidth="1"/>
    <col min="8961" max="8961" width="5.28515625" customWidth="1"/>
    <col min="8962" max="8962" width="11.28515625" customWidth="1"/>
    <col min="8963" max="8963" width="12.140625" customWidth="1"/>
    <col min="8964" max="8964" width="23.7109375" customWidth="1"/>
    <col min="8965" max="8965" width="24.85546875" customWidth="1"/>
    <col min="8966" max="8966" width="10.28515625" customWidth="1"/>
    <col min="9217" max="9217" width="5.28515625" customWidth="1"/>
    <col min="9218" max="9218" width="11.28515625" customWidth="1"/>
    <col min="9219" max="9219" width="12.140625" customWidth="1"/>
    <col min="9220" max="9220" width="23.7109375" customWidth="1"/>
    <col min="9221" max="9221" width="24.85546875" customWidth="1"/>
    <col min="9222" max="9222" width="10.28515625" customWidth="1"/>
    <col min="9473" max="9473" width="5.28515625" customWidth="1"/>
    <col min="9474" max="9474" width="11.28515625" customWidth="1"/>
    <col min="9475" max="9475" width="12.140625" customWidth="1"/>
    <col min="9476" max="9476" width="23.7109375" customWidth="1"/>
    <col min="9477" max="9477" width="24.85546875" customWidth="1"/>
    <col min="9478" max="9478" width="10.28515625" customWidth="1"/>
    <col min="9729" max="9729" width="5.28515625" customWidth="1"/>
    <col min="9730" max="9730" width="11.28515625" customWidth="1"/>
    <col min="9731" max="9731" width="12.140625" customWidth="1"/>
    <col min="9732" max="9732" width="23.7109375" customWidth="1"/>
    <col min="9733" max="9733" width="24.85546875" customWidth="1"/>
    <col min="9734" max="9734" width="10.28515625" customWidth="1"/>
    <col min="9985" max="9985" width="5.28515625" customWidth="1"/>
    <col min="9986" max="9986" width="11.28515625" customWidth="1"/>
    <col min="9987" max="9987" width="12.140625" customWidth="1"/>
    <col min="9988" max="9988" width="23.7109375" customWidth="1"/>
    <col min="9989" max="9989" width="24.85546875" customWidth="1"/>
    <col min="9990" max="9990" width="10.28515625" customWidth="1"/>
    <col min="10241" max="10241" width="5.28515625" customWidth="1"/>
    <col min="10242" max="10242" width="11.28515625" customWidth="1"/>
    <col min="10243" max="10243" width="12.140625" customWidth="1"/>
    <col min="10244" max="10244" width="23.7109375" customWidth="1"/>
    <col min="10245" max="10245" width="24.85546875" customWidth="1"/>
    <col min="10246" max="10246" width="10.28515625" customWidth="1"/>
    <col min="10497" max="10497" width="5.28515625" customWidth="1"/>
    <col min="10498" max="10498" width="11.28515625" customWidth="1"/>
    <col min="10499" max="10499" width="12.140625" customWidth="1"/>
    <col min="10500" max="10500" width="23.7109375" customWidth="1"/>
    <col min="10501" max="10501" width="24.85546875" customWidth="1"/>
    <col min="10502" max="10502" width="10.28515625" customWidth="1"/>
    <col min="10753" max="10753" width="5.28515625" customWidth="1"/>
    <col min="10754" max="10754" width="11.28515625" customWidth="1"/>
    <col min="10755" max="10755" width="12.140625" customWidth="1"/>
    <col min="10756" max="10756" width="23.7109375" customWidth="1"/>
    <col min="10757" max="10757" width="24.85546875" customWidth="1"/>
    <col min="10758" max="10758" width="10.28515625" customWidth="1"/>
    <col min="11009" max="11009" width="5.28515625" customWidth="1"/>
    <col min="11010" max="11010" width="11.28515625" customWidth="1"/>
    <col min="11011" max="11011" width="12.140625" customWidth="1"/>
    <col min="11012" max="11012" width="23.7109375" customWidth="1"/>
    <col min="11013" max="11013" width="24.85546875" customWidth="1"/>
    <col min="11014" max="11014" width="10.28515625" customWidth="1"/>
    <col min="11265" max="11265" width="5.28515625" customWidth="1"/>
    <col min="11266" max="11266" width="11.28515625" customWidth="1"/>
    <col min="11267" max="11267" width="12.140625" customWidth="1"/>
    <col min="11268" max="11268" width="23.7109375" customWidth="1"/>
    <col min="11269" max="11269" width="24.85546875" customWidth="1"/>
    <col min="11270" max="11270" width="10.28515625" customWidth="1"/>
    <col min="11521" max="11521" width="5.28515625" customWidth="1"/>
    <col min="11522" max="11522" width="11.28515625" customWidth="1"/>
    <col min="11523" max="11523" width="12.140625" customWidth="1"/>
    <col min="11524" max="11524" width="23.7109375" customWidth="1"/>
    <col min="11525" max="11525" width="24.85546875" customWidth="1"/>
    <col min="11526" max="11526" width="10.28515625" customWidth="1"/>
    <col min="11777" max="11777" width="5.28515625" customWidth="1"/>
    <col min="11778" max="11778" width="11.28515625" customWidth="1"/>
    <col min="11779" max="11779" width="12.140625" customWidth="1"/>
    <col min="11780" max="11780" width="23.7109375" customWidth="1"/>
    <col min="11781" max="11781" width="24.85546875" customWidth="1"/>
    <col min="11782" max="11782" width="10.28515625" customWidth="1"/>
    <col min="12033" max="12033" width="5.28515625" customWidth="1"/>
    <col min="12034" max="12034" width="11.28515625" customWidth="1"/>
    <col min="12035" max="12035" width="12.140625" customWidth="1"/>
    <col min="12036" max="12036" width="23.7109375" customWidth="1"/>
    <col min="12037" max="12037" width="24.85546875" customWidth="1"/>
    <col min="12038" max="12038" width="10.28515625" customWidth="1"/>
    <col min="12289" max="12289" width="5.28515625" customWidth="1"/>
    <col min="12290" max="12290" width="11.28515625" customWidth="1"/>
    <col min="12291" max="12291" width="12.140625" customWidth="1"/>
    <col min="12292" max="12292" width="23.7109375" customWidth="1"/>
    <col min="12293" max="12293" width="24.85546875" customWidth="1"/>
    <col min="12294" max="12294" width="10.28515625" customWidth="1"/>
    <col min="12545" max="12545" width="5.28515625" customWidth="1"/>
    <col min="12546" max="12546" width="11.28515625" customWidth="1"/>
    <col min="12547" max="12547" width="12.140625" customWidth="1"/>
    <col min="12548" max="12548" width="23.7109375" customWidth="1"/>
    <col min="12549" max="12549" width="24.85546875" customWidth="1"/>
    <col min="12550" max="12550" width="10.28515625" customWidth="1"/>
    <col min="12801" max="12801" width="5.28515625" customWidth="1"/>
    <col min="12802" max="12802" width="11.28515625" customWidth="1"/>
    <col min="12803" max="12803" width="12.140625" customWidth="1"/>
    <col min="12804" max="12804" width="23.7109375" customWidth="1"/>
    <col min="12805" max="12805" width="24.85546875" customWidth="1"/>
    <col min="12806" max="12806" width="10.28515625" customWidth="1"/>
    <col min="13057" max="13057" width="5.28515625" customWidth="1"/>
    <col min="13058" max="13058" width="11.28515625" customWidth="1"/>
    <col min="13059" max="13059" width="12.140625" customWidth="1"/>
    <col min="13060" max="13060" width="23.7109375" customWidth="1"/>
    <col min="13061" max="13061" width="24.85546875" customWidth="1"/>
    <col min="13062" max="13062" width="10.28515625" customWidth="1"/>
    <col min="13313" max="13313" width="5.28515625" customWidth="1"/>
    <col min="13314" max="13314" width="11.28515625" customWidth="1"/>
    <col min="13315" max="13315" width="12.140625" customWidth="1"/>
    <col min="13316" max="13316" width="23.7109375" customWidth="1"/>
    <col min="13317" max="13317" width="24.85546875" customWidth="1"/>
    <col min="13318" max="13318" width="10.28515625" customWidth="1"/>
    <col min="13569" max="13569" width="5.28515625" customWidth="1"/>
    <col min="13570" max="13570" width="11.28515625" customWidth="1"/>
    <col min="13571" max="13571" width="12.140625" customWidth="1"/>
    <col min="13572" max="13572" width="23.7109375" customWidth="1"/>
    <col min="13573" max="13573" width="24.85546875" customWidth="1"/>
    <col min="13574" max="13574" width="10.28515625" customWidth="1"/>
    <col min="13825" max="13825" width="5.28515625" customWidth="1"/>
    <col min="13826" max="13826" width="11.28515625" customWidth="1"/>
    <col min="13827" max="13827" width="12.140625" customWidth="1"/>
    <col min="13828" max="13828" width="23.7109375" customWidth="1"/>
    <col min="13829" max="13829" width="24.85546875" customWidth="1"/>
    <col min="13830" max="13830" width="10.28515625" customWidth="1"/>
    <col min="14081" max="14081" width="5.28515625" customWidth="1"/>
    <col min="14082" max="14082" width="11.28515625" customWidth="1"/>
    <col min="14083" max="14083" width="12.140625" customWidth="1"/>
    <col min="14084" max="14084" width="23.7109375" customWidth="1"/>
    <col min="14085" max="14085" width="24.85546875" customWidth="1"/>
    <col min="14086" max="14086" width="10.28515625" customWidth="1"/>
    <col min="14337" max="14337" width="5.28515625" customWidth="1"/>
    <col min="14338" max="14338" width="11.28515625" customWidth="1"/>
    <col min="14339" max="14339" width="12.140625" customWidth="1"/>
    <col min="14340" max="14340" width="23.7109375" customWidth="1"/>
    <col min="14341" max="14341" width="24.85546875" customWidth="1"/>
    <col min="14342" max="14342" width="10.28515625" customWidth="1"/>
    <col min="14593" max="14593" width="5.28515625" customWidth="1"/>
    <col min="14594" max="14594" width="11.28515625" customWidth="1"/>
    <col min="14595" max="14595" width="12.140625" customWidth="1"/>
    <col min="14596" max="14596" width="23.7109375" customWidth="1"/>
    <col min="14597" max="14597" width="24.85546875" customWidth="1"/>
    <col min="14598" max="14598" width="10.28515625" customWidth="1"/>
    <col min="14849" max="14849" width="5.28515625" customWidth="1"/>
    <col min="14850" max="14850" width="11.28515625" customWidth="1"/>
    <col min="14851" max="14851" width="12.140625" customWidth="1"/>
    <col min="14852" max="14852" width="23.7109375" customWidth="1"/>
    <col min="14853" max="14853" width="24.85546875" customWidth="1"/>
    <col min="14854" max="14854" width="10.28515625" customWidth="1"/>
    <col min="15105" max="15105" width="5.28515625" customWidth="1"/>
    <col min="15106" max="15106" width="11.28515625" customWidth="1"/>
    <col min="15107" max="15107" width="12.140625" customWidth="1"/>
    <col min="15108" max="15108" width="23.7109375" customWidth="1"/>
    <col min="15109" max="15109" width="24.85546875" customWidth="1"/>
    <col min="15110" max="15110" width="10.28515625" customWidth="1"/>
    <col min="15361" max="15361" width="5.28515625" customWidth="1"/>
    <col min="15362" max="15362" width="11.28515625" customWidth="1"/>
    <col min="15363" max="15363" width="12.140625" customWidth="1"/>
    <col min="15364" max="15364" width="23.7109375" customWidth="1"/>
    <col min="15365" max="15365" width="24.85546875" customWidth="1"/>
    <col min="15366" max="15366" width="10.28515625" customWidth="1"/>
    <col min="15617" max="15617" width="5.28515625" customWidth="1"/>
    <col min="15618" max="15618" width="11.28515625" customWidth="1"/>
    <col min="15619" max="15619" width="12.140625" customWidth="1"/>
    <col min="15620" max="15620" width="23.7109375" customWidth="1"/>
    <col min="15621" max="15621" width="24.85546875" customWidth="1"/>
    <col min="15622" max="15622" width="10.28515625" customWidth="1"/>
    <col min="15873" max="15873" width="5.28515625" customWidth="1"/>
    <col min="15874" max="15874" width="11.28515625" customWidth="1"/>
    <col min="15875" max="15875" width="12.140625" customWidth="1"/>
    <col min="15876" max="15876" width="23.7109375" customWidth="1"/>
    <col min="15877" max="15877" width="24.85546875" customWidth="1"/>
    <col min="15878" max="15878" width="10.28515625" customWidth="1"/>
    <col min="16129" max="16129" width="5.28515625" customWidth="1"/>
    <col min="16130" max="16130" width="11.28515625" customWidth="1"/>
    <col min="16131" max="16131" width="12.140625" customWidth="1"/>
    <col min="16132" max="16132" width="23.7109375" customWidth="1"/>
    <col min="16133" max="16133" width="24.85546875" customWidth="1"/>
    <col min="16134" max="16134" width="10.28515625" customWidth="1"/>
  </cols>
  <sheetData>
    <row r="1" spans="1:6" x14ac:dyDescent="0.2">
      <c r="A1" s="147" t="s">
        <v>125</v>
      </c>
      <c r="B1" s="147"/>
      <c r="C1" s="148"/>
      <c r="D1" s="148"/>
    </row>
    <row r="2" spans="1:6" x14ac:dyDescent="0.2">
      <c r="B2" s="148"/>
      <c r="C2" s="148"/>
      <c r="D2" s="148"/>
      <c r="E2" s="148"/>
    </row>
    <row r="3" spans="1:6" x14ac:dyDescent="0.2">
      <c r="B3" s="147" t="s">
        <v>126</v>
      </c>
      <c r="C3" s="148"/>
      <c r="D3" s="148"/>
      <c r="E3" s="148"/>
    </row>
    <row r="4" spans="1:6" x14ac:dyDescent="0.2">
      <c r="B4" s="1"/>
      <c r="D4" t="s">
        <v>167</v>
      </c>
    </row>
    <row r="5" spans="1:6" x14ac:dyDescent="0.2">
      <c r="B5" s="1"/>
      <c r="C5" s="4"/>
      <c r="D5" s="5" t="s">
        <v>168</v>
      </c>
    </row>
    <row r="6" spans="1:6" ht="13.5" thickBot="1" x14ac:dyDescent="0.25"/>
    <row r="7" spans="1:6" ht="77.25" thickBot="1" x14ac:dyDescent="0.25">
      <c r="A7" s="149" t="s">
        <v>128</v>
      </c>
      <c r="B7" s="129" t="s">
        <v>105</v>
      </c>
      <c r="C7" s="164" t="s">
        <v>106</v>
      </c>
      <c r="D7" s="129" t="s">
        <v>107</v>
      </c>
      <c r="E7" s="131" t="s">
        <v>108</v>
      </c>
      <c r="F7" s="129" t="s">
        <v>109</v>
      </c>
    </row>
    <row r="8" spans="1:6" x14ac:dyDescent="0.2">
      <c r="A8" s="132">
        <v>1</v>
      </c>
      <c r="B8" s="132" t="s">
        <v>169</v>
      </c>
      <c r="C8" s="165">
        <v>612613</v>
      </c>
      <c r="D8" s="135" t="s">
        <v>170</v>
      </c>
      <c r="E8" s="135" t="s">
        <v>171</v>
      </c>
      <c r="F8" s="136">
        <v>8180</v>
      </c>
    </row>
    <row r="9" spans="1:6" x14ac:dyDescent="0.2">
      <c r="A9" s="132">
        <f>A8+1</f>
        <v>2</v>
      </c>
      <c r="B9" s="132" t="s">
        <v>172</v>
      </c>
      <c r="C9" s="134">
        <v>468469</v>
      </c>
      <c r="D9" s="135" t="s">
        <v>173</v>
      </c>
      <c r="E9" s="135" t="s">
        <v>174</v>
      </c>
      <c r="F9" s="136">
        <v>532.76</v>
      </c>
    </row>
    <row r="10" spans="1:6" ht="13.5" thickBot="1" x14ac:dyDescent="0.25">
      <c r="A10" s="162"/>
      <c r="B10" s="142" t="s">
        <v>124</v>
      </c>
      <c r="C10" s="143"/>
      <c r="D10" s="144"/>
      <c r="E10" s="145"/>
      <c r="F10" s="163">
        <f>SUM(F8:F9)</f>
        <v>8712.76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36" sqref="F36"/>
    </sheetView>
  </sheetViews>
  <sheetFormatPr defaultRowHeight="12.75" x14ac:dyDescent="0.2"/>
  <cols>
    <col min="1" max="1" width="5.28515625" customWidth="1"/>
    <col min="2" max="2" width="11.28515625" customWidth="1"/>
    <col min="3" max="3" width="14.28515625" customWidth="1"/>
    <col min="4" max="4" width="21.85546875" customWidth="1"/>
    <col min="5" max="5" width="24.5703125" customWidth="1"/>
    <col min="6" max="6" width="10.28515625" customWidth="1"/>
  </cols>
  <sheetData>
    <row r="1" spans="1:6" x14ac:dyDescent="0.2">
      <c r="A1" s="147" t="s">
        <v>125</v>
      </c>
      <c r="B1" s="147"/>
      <c r="C1" s="148"/>
      <c r="D1" s="148"/>
    </row>
    <row r="2" spans="1:6" x14ac:dyDescent="0.2">
      <c r="B2" s="148"/>
      <c r="C2" s="148"/>
      <c r="D2" s="148"/>
      <c r="E2" s="148"/>
    </row>
    <row r="3" spans="1:6" x14ac:dyDescent="0.2">
      <c r="B3" s="147" t="s">
        <v>126</v>
      </c>
      <c r="C3" s="148"/>
      <c r="D3" s="148"/>
      <c r="E3" s="148"/>
    </row>
    <row r="4" spans="1:6" x14ac:dyDescent="0.2">
      <c r="B4" s="1"/>
    </row>
    <row r="5" spans="1:6" x14ac:dyDescent="0.2">
      <c r="B5" s="1"/>
      <c r="C5" s="4" t="s">
        <v>127</v>
      </c>
      <c r="D5" s="5"/>
    </row>
    <row r="6" spans="1:6" ht="13.5" thickBot="1" x14ac:dyDescent="0.25"/>
    <row r="7" spans="1:6" ht="51" x14ac:dyDescent="0.2">
      <c r="A7" s="149" t="s">
        <v>128</v>
      </c>
      <c r="B7" s="129" t="s">
        <v>105</v>
      </c>
      <c r="C7" s="149" t="s">
        <v>106</v>
      </c>
      <c r="D7" s="129" t="s">
        <v>107</v>
      </c>
      <c r="E7" s="131" t="s">
        <v>108</v>
      </c>
      <c r="F7" s="129" t="s">
        <v>109</v>
      </c>
    </row>
    <row r="8" spans="1:6" x14ac:dyDescent="0.2">
      <c r="A8" s="150">
        <v>1</v>
      </c>
      <c r="B8" s="151" t="s">
        <v>129</v>
      </c>
      <c r="C8" s="152">
        <v>47</v>
      </c>
      <c r="D8" s="151" t="s">
        <v>130</v>
      </c>
      <c r="E8" s="151" t="s">
        <v>131</v>
      </c>
      <c r="F8" s="151">
        <v>350</v>
      </c>
    </row>
    <row r="9" spans="1:6" x14ac:dyDescent="0.2">
      <c r="A9" s="153">
        <v>2</v>
      </c>
      <c r="B9" s="153" t="s">
        <v>110</v>
      </c>
      <c r="C9" s="148">
        <v>682</v>
      </c>
      <c r="D9" s="154" t="s">
        <v>132</v>
      </c>
      <c r="E9" s="154" t="s">
        <v>112</v>
      </c>
      <c r="F9" s="155">
        <v>34.47</v>
      </c>
    </row>
    <row r="10" spans="1:6" x14ac:dyDescent="0.2">
      <c r="A10" s="132">
        <v>3</v>
      </c>
      <c r="B10" s="132" t="s">
        <v>110</v>
      </c>
      <c r="C10" s="134">
        <v>683684</v>
      </c>
      <c r="D10" s="135" t="s">
        <v>133</v>
      </c>
      <c r="E10" s="135" t="s">
        <v>134</v>
      </c>
      <c r="F10" s="136">
        <v>849.84</v>
      </c>
    </row>
    <row r="11" spans="1:6" x14ac:dyDescent="0.2">
      <c r="A11" s="132">
        <v>3</v>
      </c>
      <c r="B11" s="132" t="s">
        <v>110</v>
      </c>
      <c r="C11" s="134">
        <v>685</v>
      </c>
      <c r="D11" s="135" t="s">
        <v>135</v>
      </c>
      <c r="E11" s="135" t="s">
        <v>136</v>
      </c>
      <c r="F11" s="136">
        <v>39.56</v>
      </c>
    </row>
    <row r="12" spans="1:6" x14ac:dyDescent="0.2">
      <c r="A12" s="132">
        <v>4</v>
      </c>
      <c r="B12" s="132" t="s">
        <v>110</v>
      </c>
      <c r="C12" s="134">
        <v>686692</v>
      </c>
      <c r="D12" s="135" t="s">
        <v>137</v>
      </c>
      <c r="E12" s="135" t="s">
        <v>138</v>
      </c>
      <c r="F12" s="136">
        <v>358.07</v>
      </c>
    </row>
    <row r="13" spans="1:6" x14ac:dyDescent="0.2">
      <c r="A13" s="132"/>
      <c r="B13" s="132" t="s">
        <v>110</v>
      </c>
      <c r="C13" s="134">
        <v>687</v>
      </c>
      <c r="D13" s="135" t="s">
        <v>139</v>
      </c>
      <c r="E13" s="135" t="s">
        <v>140</v>
      </c>
      <c r="F13" s="136">
        <v>71</v>
      </c>
    </row>
    <row r="14" spans="1:6" ht="25.5" x14ac:dyDescent="0.2">
      <c r="A14" s="132"/>
      <c r="B14" s="132" t="s">
        <v>110</v>
      </c>
      <c r="C14" s="134">
        <v>690691</v>
      </c>
      <c r="D14" s="137" t="s">
        <v>141</v>
      </c>
      <c r="E14" s="135" t="s">
        <v>142</v>
      </c>
      <c r="F14" s="136">
        <v>831.3</v>
      </c>
    </row>
    <row r="15" spans="1:6" x14ac:dyDescent="0.2">
      <c r="A15" s="132"/>
      <c r="B15" s="132" t="s">
        <v>110</v>
      </c>
      <c r="C15" s="134">
        <v>689</v>
      </c>
      <c r="D15" s="135" t="s">
        <v>143</v>
      </c>
      <c r="E15" s="135" t="s">
        <v>144</v>
      </c>
      <c r="F15" s="136">
        <v>186</v>
      </c>
    </row>
    <row r="16" spans="1:6" x14ac:dyDescent="0.2">
      <c r="A16" s="132"/>
      <c r="B16" s="132" t="s">
        <v>110</v>
      </c>
      <c r="C16" s="134">
        <v>694</v>
      </c>
      <c r="D16" s="135" t="s">
        <v>145</v>
      </c>
      <c r="E16" s="135" t="s">
        <v>146</v>
      </c>
      <c r="F16" s="136">
        <v>130.06</v>
      </c>
    </row>
    <row r="17" spans="1:8" x14ac:dyDescent="0.2">
      <c r="A17" s="132"/>
      <c r="B17" s="132" t="s">
        <v>110</v>
      </c>
      <c r="C17" s="134">
        <v>693</v>
      </c>
      <c r="D17" s="135" t="s">
        <v>147</v>
      </c>
      <c r="E17" s="135" t="s">
        <v>148</v>
      </c>
      <c r="F17" s="136">
        <v>1000</v>
      </c>
    </row>
    <row r="18" spans="1:8" x14ac:dyDescent="0.2">
      <c r="A18" s="132">
        <v>5</v>
      </c>
      <c r="B18" s="132" t="s">
        <v>119</v>
      </c>
      <c r="C18" s="137">
        <v>710</v>
      </c>
      <c r="D18" s="135" t="s">
        <v>149</v>
      </c>
      <c r="E18" s="135" t="s">
        <v>121</v>
      </c>
      <c r="F18" s="136">
        <v>4000</v>
      </c>
      <c r="H18" t="s">
        <v>36</v>
      </c>
    </row>
    <row r="19" spans="1:8" x14ac:dyDescent="0.2">
      <c r="A19" s="132">
        <v>6</v>
      </c>
      <c r="B19" s="132" t="s">
        <v>150</v>
      </c>
      <c r="C19" s="156">
        <v>706729</v>
      </c>
      <c r="D19" s="135" t="s">
        <v>151</v>
      </c>
      <c r="E19" s="135" t="s">
        <v>118</v>
      </c>
      <c r="F19" s="136">
        <v>588.28</v>
      </c>
    </row>
    <row r="20" spans="1:8" x14ac:dyDescent="0.2">
      <c r="A20" s="132">
        <v>7</v>
      </c>
      <c r="B20" s="132" t="s">
        <v>110</v>
      </c>
      <c r="C20" s="157">
        <v>688</v>
      </c>
      <c r="D20" s="158" t="s">
        <v>152</v>
      </c>
      <c r="E20" s="158" t="s">
        <v>116</v>
      </c>
      <c r="F20" s="159">
        <v>5883.36</v>
      </c>
    </row>
    <row r="21" spans="1:8" x14ac:dyDescent="0.2">
      <c r="A21" s="132">
        <v>8</v>
      </c>
      <c r="B21" s="132" t="s">
        <v>153</v>
      </c>
      <c r="C21" s="160">
        <v>707</v>
      </c>
      <c r="D21" s="135" t="s">
        <v>154</v>
      </c>
      <c r="E21" s="135" t="s">
        <v>116</v>
      </c>
      <c r="F21" s="140">
        <v>1496.97</v>
      </c>
    </row>
    <row r="22" spans="1:8" x14ac:dyDescent="0.2">
      <c r="A22" s="132">
        <v>9</v>
      </c>
      <c r="B22" s="132" t="s">
        <v>153</v>
      </c>
      <c r="C22" s="160">
        <v>708</v>
      </c>
      <c r="D22" s="158" t="s">
        <v>155</v>
      </c>
      <c r="E22" s="135" t="s">
        <v>142</v>
      </c>
      <c r="F22" s="140">
        <v>720</v>
      </c>
    </row>
    <row r="23" spans="1:8" x14ac:dyDescent="0.2">
      <c r="A23" s="132">
        <v>10</v>
      </c>
      <c r="B23" s="132" t="s">
        <v>153</v>
      </c>
      <c r="C23" s="139">
        <v>709</v>
      </c>
      <c r="D23" s="158" t="s">
        <v>154</v>
      </c>
      <c r="E23" s="135" t="s">
        <v>156</v>
      </c>
      <c r="F23" s="140">
        <v>1575</v>
      </c>
    </row>
    <row r="24" spans="1:8" ht="25.5" x14ac:dyDescent="0.2">
      <c r="A24" s="132">
        <v>11</v>
      </c>
      <c r="B24" s="132" t="s">
        <v>119</v>
      </c>
      <c r="C24" s="160">
        <v>712</v>
      </c>
      <c r="D24" s="135" t="s">
        <v>157</v>
      </c>
      <c r="E24" s="137" t="s">
        <v>158</v>
      </c>
      <c r="F24" s="140">
        <v>174.99</v>
      </c>
    </row>
    <row r="25" spans="1:8" x14ac:dyDescent="0.2">
      <c r="A25" s="132">
        <v>13</v>
      </c>
      <c r="B25" s="132" t="s">
        <v>159</v>
      </c>
      <c r="C25" s="139">
        <v>727</v>
      </c>
      <c r="D25" s="139" t="s">
        <v>137</v>
      </c>
      <c r="E25" s="135" t="s">
        <v>140</v>
      </c>
      <c r="F25" s="140">
        <v>39.340000000000003</v>
      </c>
    </row>
    <row r="26" spans="1:8" x14ac:dyDescent="0.2">
      <c r="A26" s="132">
        <v>14</v>
      </c>
      <c r="B26" s="132" t="s">
        <v>159</v>
      </c>
      <c r="C26" s="139">
        <v>728</v>
      </c>
      <c r="D26" s="158" t="s">
        <v>160</v>
      </c>
      <c r="E26" s="135" t="s">
        <v>161</v>
      </c>
      <c r="F26" s="161">
        <v>133.28</v>
      </c>
    </row>
    <row r="27" spans="1:8" x14ac:dyDescent="0.2">
      <c r="A27" s="132">
        <v>15</v>
      </c>
      <c r="B27" s="132" t="s">
        <v>162</v>
      </c>
      <c r="C27" s="139">
        <v>739</v>
      </c>
      <c r="D27" s="158" t="s">
        <v>163</v>
      </c>
      <c r="E27" s="135" t="s">
        <v>116</v>
      </c>
      <c r="F27" s="161">
        <v>1130.5</v>
      </c>
    </row>
    <row r="28" spans="1:8" x14ac:dyDescent="0.2">
      <c r="A28" s="132">
        <f>A27+1</f>
        <v>16</v>
      </c>
      <c r="B28" s="132" t="s">
        <v>162</v>
      </c>
      <c r="C28" s="160">
        <v>738741</v>
      </c>
      <c r="D28" s="158" t="s">
        <v>164</v>
      </c>
      <c r="E28" s="135" t="s">
        <v>142</v>
      </c>
      <c r="F28" s="161">
        <v>1224.3900000000001</v>
      </c>
    </row>
    <row r="29" spans="1:8" x14ac:dyDescent="0.2">
      <c r="A29" s="132">
        <f>A28+1</f>
        <v>17</v>
      </c>
      <c r="B29" s="132" t="s">
        <v>162</v>
      </c>
      <c r="C29" s="139">
        <v>740</v>
      </c>
      <c r="D29" s="139" t="s">
        <v>165</v>
      </c>
      <c r="E29" s="135" t="s">
        <v>166</v>
      </c>
      <c r="F29" s="161">
        <v>101.15</v>
      </c>
    </row>
    <row r="30" spans="1:8" ht="13.5" thickBot="1" x14ac:dyDescent="0.25">
      <c r="A30" s="162"/>
      <c r="B30" s="142" t="s">
        <v>124</v>
      </c>
      <c r="C30" s="143"/>
      <c r="D30" s="144"/>
      <c r="E30" s="145"/>
      <c r="F30" s="163">
        <f>SUM(F8:F29)</f>
        <v>20917.559999999998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F29" sqref="F29"/>
    </sheetView>
  </sheetViews>
  <sheetFormatPr defaultRowHeight="12.75" x14ac:dyDescent="0.2"/>
  <cols>
    <col min="1" max="1" width="5.140625" customWidth="1"/>
    <col min="2" max="2" width="11.28515625" customWidth="1"/>
    <col min="3" max="3" width="13.42578125" customWidth="1"/>
    <col min="4" max="4" width="15" customWidth="1"/>
    <col min="5" max="5" width="21.85546875" customWidth="1"/>
    <col min="6" max="6" width="14.140625" customWidth="1"/>
  </cols>
  <sheetData>
    <row r="2" spans="1:6" x14ac:dyDescent="0.2">
      <c r="A2" s="1" t="s">
        <v>100</v>
      </c>
      <c r="B2" s="1"/>
    </row>
    <row r="4" spans="1:6" x14ac:dyDescent="0.2">
      <c r="B4" s="1" t="s">
        <v>101</v>
      </c>
    </row>
    <row r="5" spans="1:6" x14ac:dyDescent="0.2">
      <c r="B5" s="1"/>
    </row>
    <row r="6" spans="1:6" ht="25.5" x14ac:dyDescent="0.2">
      <c r="B6" s="125" t="s">
        <v>102</v>
      </c>
      <c r="C6" s="126" t="s">
        <v>103</v>
      </c>
      <c r="D6" s="127"/>
      <c r="E6" s="128"/>
      <c r="F6" s="128"/>
    </row>
    <row r="7" spans="1:6" ht="13.5" thickBot="1" x14ac:dyDescent="0.25"/>
    <row r="8" spans="1:6" ht="51" x14ac:dyDescent="0.2">
      <c r="A8" s="129" t="s">
        <v>104</v>
      </c>
      <c r="B8" s="129" t="s">
        <v>105</v>
      </c>
      <c r="C8" s="130" t="s">
        <v>106</v>
      </c>
      <c r="D8" s="129" t="s">
        <v>107</v>
      </c>
      <c r="E8" s="131" t="s">
        <v>108</v>
      </c>
      <c r="F8" s="129" t="s">
        <v>109</v>
      </c>
    </row>
    <row r="9" spans="1:6" x14ac:dyDescent="0.2">
      <c r="A9" s="132">
        <v>1</v>
      </c>
      <c r="B9" s="133" t="s">
        <v>110</v>
      </c>
      <c r="C9" s="134">
        <v>696</v>
      </c>
      <c r="D9" s="135" t="s">
        <v>111</v>
      </c>
      <c r="E9" s="135" t="s">
        <v>112</v>
      </c>
      <c r="F9" s="136">
        <v>2068.6</v>
      </c>
    </row>
    <row r="10" spans="1:6" x14ac:dyDescent="0.2">
      <c r="A10" s="132">
        <v>2</v>
      </c>
      <c r="B10" s="135" t="s">
        <v>110</v>
      </c>
      <c r="C10" s="137">
        <v>699</v>
      </c>
      <c r="D10" s="135" t="s">
        <v>113</v>
      </c>
      <c r="E10" s="135" t="s">
        <v>114</v>
      </c>
      <c r="F10" s="136">
        <v>704.48</v>
      </c>
    </row>
    <row r="11" spans="1:6" ht="38.25" x14ac:dyDescent="0.2">
      <c r="A11" s="132">
        <v>3</v>
      </c>
      <c r="B11" s="133" t="s">
        <v>110</v>
      </c>
      <c r="C11" s="134">
        <v>701695700</v>
      </c>
      <c r="D11" s="137" t="s">
        <v>115</v>
      </c>
      <c r="E11" s="135" t="s">
        <v>116</v>
      </c>
      <c r="F11" s="136">
        <v>3951.99</v>
      </c>
    </row>
    <row r="12" spans="1:6" x14ac:dyDescent="0.2">
      <c r="A12" s="132">
        <v>4</v>
      </c>
      <c r="B12" s="72" t="s">
        <v>110</v>
      </c>
      <c r="C12" s="134">
        <v>697731</v>
      </c>
      <c r="D12" s="135" t="s">
        <v>117</v>
      </c>
      <c r="E12" s="135" t="s">
        <v>118</v>
      </c>
      <c r="F12" s="136">
        <v>162.47999999999999</v>
      </c>
    </row>
    <row r="13" spans="1:6" x14ac:dyDescent="0.2">
      <c r="A13" s="132">
        <v>5</v>
      </c>
      <c r="B13" s="135" t="s">
        <v>119</v>
      </c>
      <c r="C13" s="134">
        <v>711</v>
      </c>
      <c r="D13" s="135" t="s">
        <v>120</v>
      </c>
      <c r="E13" s="135" t="s">
        <v>121</v>
      </c>
      <c r="F13" s="136">
        <v>2500</v>
      </c>
    </row>
    <row r="14" spans="1:6" x14ac:dyDescent="0.2">
      <c r="A14" s="132">
        <v>6</v>
      </c>
      <c r="B14" s="138" t="s">
        <v>122</v>
      </c>
      <c r="C14" s="137"/>
      <c r="D14" s="135" t="s">
        <v>111</v>
      </c>
      <c r="E14" s="139" t="s">
        <v>123</v>
      </c>
      <c r="F14" s="140">
        <v>428.68</v>
      </c>
    </row>
    <row r="15" spans="1:6" ht="13.5" thickBot="1" x14ac:dyDescent="0.25">
      <c r="A15" s="141"/>
      <c r="B15" s="142" t="s">
        <v>124</v>
      </c>
      <c r="C15" s="143"/>
      <c r="D15" s="144"/>
      <c r="E15" s="145"/>
      <c r="F15" s="146">
        <f>SUM(F9:F14)</f>
        <v>9816.23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2"/>
  <sheetViews>
    <sheetView topLeftCell="C1" workbookViewId="0">
      <selection activeCell="P10" sqref="P10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1" t="s">
        <v>0</v>
      </c>
      <c r="D1" s="1"/>
      <c r="E1" s="1"/>
      <c r="F1" s="1"/>
    </row>
    <row r="3" spans="3:8" x14ac:dyDescent="0.2">
      <c r="C3" s="1" t="s">
        <v>1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3:8" ht="13.5" thickBot="1" x14ac:dyDescent="0.25">
      <c r="C9" s="7" t="s">
        <v>10</v>
      </c>
      <c r="D9" s="6"/>
      <c r="E9" s="6"/>
      <c r="F9" s="8">
        <v>1094698</v>
      </c>
      <c r="G9" s="6"/>
    </row>
    <row r="10" spans="3:8" x14ac:dyDescent="0.2">
      <c r="C10" s="9" t="s">
        <v>11</v>
      </c>
      <c r="D10" s="10" t="s">
        <v>12</v>
      </c>
      <c r="E10" s="11"/>
      <c r="F10" s="12"/>
    </row>
    <row r="11" spans="3:8" x14ac:dyDescent="0.2">
      <c r="C11" s="9"/>
      <c r="D11" s="10" t="s">
        <v>12</v>
      </c>
      <c r="E11" s="11">
        <v>13</v>
      </c>
      <c r="F11" s="12">
        <v>117471</v>
      </c>
      <c r="G11" s="13" t="s">
        <v>13</v>
      </c>
    </row>
    <row r="12" spans="3:8" x14ac:dyDescent="0.2">
      <c r="C12" s="9"/>
      <c r="D12" s="10" t="s">
        <v>12</v>
      </c>
      <c r="E12" s="11">
        <v>14</v>
      </c>
      <c r="F12" s="12">
        <v>122327</v>
      </c>
      <c r="G12" s="13" t="s">
        <v>14</v>
      </c>
    </row>
    <row r="13" spans="3:8" x14ac:dyDescent="0.2">
      <c r="C13" s="9"/>
      <c r="D13" s="10"/>
      <c r="E13" s="13"/>
      <c r="F13" s="14"/>
      <c r="G13" s="13"/>
    </row>
    <row r="14" spans="3:8" x14ac:dyDescent="0.2">
      <c r="C14" s="15"/>
      <c r="D14" s="16"/>
      <c r="E14" s="17"/>
      <c r="F14" s="18"/>
      <c r="G14" s="17"/>
    </row>
    <row r="15" spans="3:8" x14ac:dyDescent="0.2">
      <c r="C15" s="15"/>
      <c r="D15" s="16"/>
      <c r="E15" s="17"/>
      <c r="F15" s="18">
        <v>0</v>
      </c>
      <c r="G15" s="17"/>
    </row>
    <row r="16" spans="3:8" ht="13.5" thickBot="1" x14ac:dyDescent="0.25">
      <c r="C16" s="19" t="s">
        <v>15</v>
      </c>
      <c r="D16" s="20"/>
      <c r="E16" s="21"/>
      <c r="F16" s="22">
        <f>F9+F10+F11+F12+F13+F14+F15</f>
        <v>1334496</v>
      </c>
      <c r="G16" s="23"/>
    </row>
    <row r="17" spans="3:7" x14ac:dyDescent="0.2">
      <c r="C17" s="24" t="s">
        <v>16</v>
      </c>
      <c r="D17" s="25"/>
      <c r="E17" s="17"/>
      <c r="F17" s="18">
        <v>84058</v>
      </c>
      <c r="G17" s="17"/>
    </row>
    <row r="18" spans="3:7" x14ac:dyDescent="0.2">
      <c r="C18" s="26" t="s">
        <v>17</v>
      </c>
      <c r="D18" s="10" t="s">
        <v>12</v>
      </c>
      <c r="E18" s="11">
        <v>13</v>
      </c>
      <c r="F18" s="14">
        <v>18474</v>
      </c>
      <c r="G18" s="16" t="s">
        <v>18</v>
      </c>
    </row>
    <row r="19" spans="3:7" x14ac:dyDescent="0.2">
      <c r="C19" s="27"/>
      <c r="D19" s="17"/>
      <c r="E19" s="17"/>
      <c r="F19" s="18"/>
      <c r="G19" s="13"/>
    </row>
    <row r="20" spans="3:7" ht="11.45" customHeight="1" thickBot="1" x14ac:dyDescent="0.25">
      <c r="C20" s="19" t="s">
        <v>19</v>
      </c>
      <c r="D20" s="21"/>
      <c r="E20" s="21"/>
      <c r="F20" s="22">
        <f>SUM(F17:F19)</f>
        <v>102532</v>
      </c>
      <c r="G20" s="23"/>
    </row>
    <row r="21" spans="3:7" ht="12.6" customHeight="1" x14ac:dyDescent="0.2">
      <c r="C21" s="24" t="s">
        <v>20</v>
      </c>
      <c r="D21" s="28"/>
      <c r="E21" s="28"/>
      <c r="F21" s="29">
        <v>0</v>
      </c>
      <c r="G21" s="30"/>
    </row>
    <row r="22" spans="3:7" ht="15" customHeight="1" x14ac:dyDescent="0.2">
      <c r="C22" s="26" t="s">
        <v>21</v>
      </c>
      <c r="E22" s="13"/>
      <c r="F22" s="14">
        <v>0</v>
      </c>
      <c r="G22" s="13"/>
    </row>
    <row r="23" spans="3:7" ht="12.6" customHeight="1" x14ac:dyDescent="0.2">
      <c r="C23" s="27"/>
      <c r="D23" s="24"/>
      <c r="E23" s="24"/>
      <c r="F23" s="18"/>
      <c r="G23" s="17"/>
    </row>
    <row r="24" spans="3:7" ht="13.5" thickBot="1" x14ac:dyDescent="0.25">
      <c r="C24" s="31" t="s">
        <v>22</v>
      </c>
      <c r="D24" s="31"/>
      <c r="E24" s="31"/>
      <c r="F24" s="8">
        <f>SUM(F21:F23)</f>
        <v>0</v>
      </c>
      <c r="G24" s="23"/>
    </row>
    <row r="25" spans="3:7" x14ac:dyDescent="0.2">
      <c r="C25" s="24" t="s">
        <v>23</v>
      </c>
      <c r="D25" s="24"/>
      <c r="E25" s="24"/>
      <c r="F25" s="18">
        <v>965474</v>
      </c>
      <c r="G25" s="17"/>
    </row>
    <row r="26" spans="3:7" x14ac:dyDescent="0.2">
      <c r="C26" s="27" t="s">
        <v>24</v>
      </c>
      <c r="D26" s="10" t="s">
        <v>12</v>
      </c>
      <c r="E26" s="24">
        <v>3</v>
      </c>
      <c r="F26" s="18">
        <v>14198</v>
      </c>
      <c r="G26" s="13" t="s">
        <v>25</v>
      </c>
    </row>
    <row r="27" spans="3:7" x14ac:dyDescent="0.2">
      <c r="C27" s="27"/>
      <c r="D27" s="10" t="s">
        <v>12</v>
      </c>
      <c r="E27" s="24">
        <v>4</v>
      </c>
      <c r="F27" s="18">
        <v>214774</v>
      </c>
      <c r="G27" s="13" t="s">
        <v>25</v>
      </c>
    </row>
    <row r="28" spans="3:7" x14ac:dyDescent="0.2">
      <c r="C28" s="27"/>
      <c r="D28" s="10" t="s">
        <v>12</v>
      </c>
      <c r="E28" s="24">
        <v>6</v>
      </c>
      <c r="F28" s="18">
        <v>525646</v>
      </c>
      <c r="G28" s="13" t="s">
        <v>26</v>
      </c>
    </row>
    <row r="29" spans="3:7" x14ac:dyDescent="0.2">
      <c r="C29" s="27"/>
      <c r="D29" s="10" t="s">
        <v>12</v>
      </c>
      <c r="E29" s="24">
        <v>7</v>
      </c>
      <c r="F29" s="18">
        <v>854598</v>
      </c>
      <c r="G29" s="13" t="s">
        <v>25</v>
      </c>
    </row>
    <row r="30" spans="3:7" x14ac:dyDescent="0.2">
      <c r="C30" s="27"/>
      <c r="D30" s="10" t="s">
        <v>12</v>
      </c>
      <c r="E30" s="24">
        <v>10</v>
      </c>
      <c r="F30" s="18">
        <v>2342</v>
      </c>
      <c r="G30" s="13" t="s">
        <v>25</v>
      </c>
    </row>
    <row r="31" spans="3:7" x14ac:dyDescent="0.2">
      <c r="C31" s="27"/>
      <c r="D31" s="10" t="s">
        <v>12</v>
      </c>
      <c r="E31" s="24">
        <v>12</v>
      </c>
      <c r="F31" s="18">
        <v>-2826</v>
      </c>
      <c r="G31" s="17" t="s">
        <v>27</v>
      </c>
    </row>
    <row r="32" spans="3:7" x14ac:dyDescent="0.2">
      <c r="C32" s="27"/>
      <c r="D32" s="10" t="s">
        <v>12</v>
      </c>
      <c r="E32" s="24">
        <v>14</v>
      </c>
      <c r="F32" s="18">
        <v>106381</v>
      </c>
      <c r="G32" s="13" t="s">
        <v>25</v>
      </c>
    </row>
    <row r="33" spans="3:11" x14ac:dyDescent="0.2">
      <c r="C33" s="27"/>
      <c r="D33" s="10" t="s">
        <v>12</v>
      </c>
      <c r="E33" s="24">
        <v>28</v>
      </c>
      <c r="F33" s="18">
        <v>177143</v>
      </c>
      <c r="G33" s="17" t="s">
        <v>28</v>
      </c>
    </row>
    <row r="34" spans="3:11" ht="13.5" thickBot="1" x14ac:dyDescent="0.25">
      <c r="C34" s="19" t="s">
        <v>29</v>
      </c>
      <c r="D34" s="32"/>
      <c r="E34" s="19"/>
      <c r="F34" s="22">
        <f>SUM(F25:F33)</f>
        <v>2857730</v>
      </c>
      <c r="G34" s="23"/>
    </row>
    <row r="35" spans="3:11" x14ac:dyDescent="0.2">
      <c r="C35" s="33" t="s">
        <v>30</v>
      </c>
      <c r="D35" s="34"/>
      <c r="E35" s="35"/>
      <c r="F35" s="29">
        <v>580</v>
      </c>
      <c r="G35" s="28"/>
    </row>
    <row r="36" spans="3:11" x14ac:dyDescent="0.2">
      <c r="C36" s="33" t="s">
        <v>31</v>
      </c>
      <c r="D36" s="36" t="s">
        <v>12</v>
      </c>
      <c r="E36" s="37">
        <v>4</v>
      </c>
      <c r="F36" s="29">
        <v>80</v>
      </c>
      <c r="G36" s="13" t="s">
        <v>32</v>
      </c>
    </row>
    <row r="37" spans="3:11" x14ac:dyDescent="0.2">
      <c r="C37" s="38"/>
      <c r="D37" s="36"/>
      <c r="E37" s="39">
        <v>21</v>
      </c>
      <c r="F37" s="40">
        <v>20</v>
      </c>
      <c r="G37" s="13" t="s">
        <v>32</v>
      </c>
    </row>
    <row r="38" spans="3:11" x14ac:dyDescent="0.2">
      <c r="C38" s="41"/>
      <c r="D38" s="42"/>
      <c r="E38" s="41"/>
      <c r="F38" s="43"/>
      <c r="G38" s="13"/>
    </row>
    <row r="39" spans="3:11" x14ac:dyDescent="0.2">
      <c r="C39" s="41"/>
      <c r="D39" s="16"/>
      <c r="E39" s="41"/>
      <c r="F39" s="43"/>
      <c r="G39" s="13"/>
    </row>
    <row r="40" spans="3:11" x14ac:dyDescent="0.2">
      <c r="C40" s="44" t="s">
        <v>33</v>
      </c>
      <c r="D40" s="34"/>
      <c r="E40" s="45"/>
      <c r="F40" s="29">
        <v>0</v>
      </c>
      <c r="G40" s="13"/>
    </row>
    <row r="41" spans="3:11" ht="13.5" thickBot="1" x14ac:dyDescent="0.25">
      <c r="C41" s="21" t="s">
        <v>34</v>
      </c>
      <c r="D41" s="46"/>
      <c r="E41" s="19"/>
      <c r="F41" s="22">
        <f>SUM(F35:F40)</f>
        <v>680</v>
      </c>
      <c r="G41" s="47"/>
    </row>
    <row r="42" spans="3:11" x14ac:dyDescent="0.2">
      <c r="C42" s="28" t="s">
        <v>35</v>
      </c>
      <c r="D42" s="28"/>
      <c r="E42" s="28"/>
      <c r="F42" s="29">
        <v>110917</v>
      </c>
      <c r="G42" s="28"/>
      <c r="K42" t="s">
        <v>36</v>
      </c>
    </row>
    <row r="43" spans="3:11" x14ac:dyDescent="0.2">
      <c r="C43" s="48" t="s">
        <v>37</v>
      </c>
      <c r="D43" s="10" t="s">
        <v>12</v>
      </c>
      <c r="E43" s="49">
        <v>13</v>
      </c>
      <c r="F43" s="14">
        <v>14426</v>
      </c>
      <c r="G43" s="16" t="s">
        <v>18</v>
      </c>
    </row>
    <row r="44" spans="3:11" x14ac:dyDescent="0.2">
      <c r="C44" s="50"/>
      <c r="D44" s="10"/>
      <c r="E44" s="11"/>
      <c r="F44" s="18"/>
      <c r="G44" s="16"/>
    </row>
    <row r="45" spans="3:11" x14ac:dyDescent="0.2">
      <c r="C45" s="50"/>
      <c r="D45" s="10"/>
      <c r="E45" s="24"/>
      <c r="F45" s="18"/>
      <c r="G45" s="51"/>
    </row>
    <row r="46" spans="3:11" x14ac:dyDescent="0.2">
      <c r="C46" s="48"/>
      <c r="D46" s="16"/>
      <c r="E46" s="24"/>
      <c r="F46" s="18"/>
      <c r="G46" s="51"/>
    </row>
    <row r="47" spans="3:11" ht="13.5" thickBot="1" x14ac:dyDescent="0.25">
      <c r="C47" s="19" t="s">
        <v>38</v>
      </c>
      <c r="D47" s="19"/>
      <c r="E47" s="19"/>
      <c r="F47" s="22">
        <f>SUM(F42:F46)</f>
        <v>125343</v>
      </c>
      <c r="G47" s="52"/>
    </row>
    <row r="48" spans="3:11" x14ac:dyDescent="0.2">
      <c r="C48" s="28" t="s">
        <v>39</v>
      </c>
      <c r="D48" s="53"/>
      <c r="E48" s="28"/>
      <c r="F48" s="29">
        <v>175057</v>
      </c>
      <c r="G48" s="28"/>
    </row>
    <row r="49" spans="3:7" x14ac:dyDescent="0.2">
      <c r="C49" s="54" t="s">
        <v>40</v>
      </c>
      <c r="D49" s="10" t="s">
        <v>12</v>
      </c>
      <c r="E49" s="11">
        <v>13</v>
      </c>
      <c r="F49" s="14">
        <v>33720</v>
      </c>
      <c r="G49" s="13" t="s">
        <v>41</v>
      </c>
    </row>
    <row r="50" spans="3:7" x14ac:dyDescent="0.2">
      <c r="C50" s="26"/>
      <c r="D50" s="10" t="s">
        <v>12</v>
      </c>
      <c r="E50" s="49">
        <v>14</v>
      </c>
      <c r="F50" s="14">
        <v>1500</v>
      </c>
      <c r="G50" s="13" t="s">
        <v>42</v>
      </c>
    </row>
    <row r="51" spans="3:7" ht="13.5" thickBot="1" x14ac:dyDescent="0.25">
      <c r="C51" s="27"/>
      <c r="D51" s="55"/>
      <c r="E51" s="24"/>
      <c r="F51" s="18"/>
      <c r="G51" s="17"/>
    </row>
    <row r="52" spans="3:7" ht="13.5" thickBot="1" x14ac:dyDescent="0.25">
      <c r="C52" s="56" t="s">
        <v>43</v>
      </c>
      <c r="D52" s="57"/>
      <c r="E52" s="57"/>
      <c r="F52" s="58">
        <f>SUM(F48:F51)</f>
        <v>210277</v>
      </c>
      <c r="G52" s="59"/>
    </row>
    <row r="53" spans="3:7" x14ac:dyDescent="0.2">
      <c r="C53" s="34" t="s">
        <v>44</v>
      </c>
      <c r="D53" s="34"/>
      <c r="E53" s="34"/>
      <c r="F53" s="60">
        <v>7729</v>
      </c>
      <c r="G53" s="61"/>
    </row>
    <row r="54" spans="3:7" x14ac:dyDescent="0.2">
      <c r="C54" s="41" t="s">
        <v>45</v>
      </c>
      <c r="D54" s="10" t="s">
        <v>12</v>
      </c>
      <c r="E54" s="11">
        <v>13</v>
      </c>
      <c r="F54" s="43">
        <v>591</v>
      </c>
      <c r="G54" s="62" t="s">
        <v>46</v>
      </c>
    </row>
    <row r="55" spans="3:7" x14ac:dyDescent="0.2">
      <c r="C55" s="41"/>
      <c r="D55" s="10"/>
      <c r="E55" s="41"/>
      <c r="F55" s="43"/>
      <c r="G55" s="62"/>
    </row>
    <row r="56" spans="3:7" ht="13.5" thickBot="1" x14ac:dyDescent="0.25">
      <c r="C56" s="63"/>
      <c r="D56" s="10" t="s">
        <v>12</v>
      </c>
      <c r="E56" s="63">
        <v>14</v>
      </c>
      <c r="F56" s="64">
        <v>1726</v>
      </c>
      <c r="G56" s="65" t="s">
        <v>46</v>
      </c>
    </row>
    <row r="57" spans="3:7" ht="13.5" thickBot="1" x14ac:dyDescent="0.25">
      <c r="C57" s="66" t="s">
        <v>47</v>
      </c>
      <c r="D57" s="67"/>
      <c r="E57" s="67"/>
      <c r="F57" s="68">
        <f>F53+F54+F55+F56</f>
        <v>10046</v>
      </c>
      <c r="G57" s="69"/>
    </row>
    <row r="58" spans="3:7" x14ac:dyDescent="0.2">
      <c r="C58" s="34" t="s">
        <v>48</v>
      </c>
      <c r="D58" s="34"/>
      <c r="E58" s="34"/>
      <c r="F58" s="60"/>
      <c r="G58" s="34"/>
    </row>
    <row r="59" spans="3:7" x14ac:dyDescent="0.2">
      <c r="C59" s="70" t="s">
        <v>49</v>
      </c>
      <c r="D59" s="71"/>
      <c r="E59" s="28">
        <v>0</v>
      </c>
      <c r="F59" s="29">
        <v>0</v>
      </c>
      <c r="G59" s="72" t="s">
        <v>50</v>
      </c>
    </row>
    <row r="60" spans="3:7" x14ac:dyDescent="0.2">
      <c r="C60" s="26"/>
      <c r="D60" s="49"/>
      <c r="E60" s="49"/>
      <c r="F60" s="14"/>
      <c r="G60" s="13"/>
    </row>
    <row r="61" spans="3:7" ht="13.5" thickBot="1" x14ac:dyDescent="0.25">
      <c r="C61" s="19" t="s">
        <v>51</v>
      </c>
      <c r="D61" s="19"/>
      <c r="E61" s="19"/>
      <c r="F61" s="22">
        <f>SUM(F58:F60)</f>
        <v>0</v>
      </c>
      <c r="G61" s="47"/>
    </row>
    <row r="62" spans="3:7" x14ac:dyDescent="0.2">
      <c r="C62" s="28" t="s">
        <v>52</v>
      </c>
      <c r="D62" s="28"/>
      <c r="E62" s="28"/>
      <c r="F62" s="29"/>
      <c r="G62" s="30"/>
    </row>
    <row r="63" spans="3:7" x14ac:dyDescent="0.2">
      <c r="C63" s="26" t="s">
        <v>53</v>
      </c>
      <c r="D63" s="16"/>
      <c r="E63" s="49">
        <v>0</v>
      </c>
      <c r="F63" s="29">
        <v>0</v>
      </c>
      <c r="G63" s="13" t="s">
        <v>54</v>
      </c>
    </row>
    <row r="64" spans="3:7" x14ac:dyDescent="0.2">
      <c r="C64" s="26"/>
      <c r="D64" s="49"/>
      <c r="E64" s="49"/>
      <c r="F64" s="29"/>
      <c r="G64" s="13"/>
    </row>
    <row r="65" spans="3:7" ht="13.5" thickBot="1" x14ac:dyDescent="0.25">
      <c r="C65" s="19" t="s">
        <v>55</v>
      </c>
      <c r="D65" s="19"/>
      <c r="E65" s="19"/>
      <c r="F65" s="22">
        <f>SUM(F62:F64)</f>
        <v>0</v>
      </c>
      <c r="G65" s="47"/>
    </row>
    <row r="66" spans="3:7" x14ac:dyDescent="0.2">
      <c r="C66" s="73" t="s">
        <v>56</v>
      </c>
      <c r="D66" s="73"/>
      <c r="E66" s="73"/>
      <c r="F66" s="74"/>
      <c r="G66" s="75"/>
    </row>
    <row r="67" spans="3:7" x14ac:dyDescent="0.2">
      <c r="C67" s="70" t="s">
        <v>57</v>
      </c>
      <c r="D67" s="16"/>
      <c r="E67" s="49">
        <v>0</v>
      </c>
      <c r="F67" s="29">
        <v>0</v>
      </c>
      <c r="G67" s="13" t="s">
        <v>58</v>
      </c>
    </row>
    <row r="68" spans="3:7" x14ac:dyDescent="0.2">
      <c r="C68" s="70"/>
      <c r="D68" s="49"/>
      <c r="E68" s="49"/>
      <c r="F68" s="29"/>
      <c r="G68" s="13"/>
    </row>
    <row r="69" spans="3:7" ht="13.5" thickBot="1" x14ac:dyDescent="0.25">
      <c r="C69" s="19" t="s">
        <v>59</v>
      </c>
      <c r="D69" s="19"/>
      <c r="E69" s="19"/>
      <c r="F69" s="22">
        <f>SUM(F66:F68)</f>
        <v>0</v>
      </c>
      <c r="G69" s="47"/>
    </row>
    <row r="70" spans="3:7" x14ac:dyDescent="0.2">
      <c r="C70" s="28" t="s">
        <v>60</v>
      </c>
      <c r="D70" s="49"/>
      <c r="E70" s="28"/>
      <c r="F70" s="29"/>
      <c r="G70" s="30"/>
    </row>
    <row r="71" spans="3:7" x14ac:dyDescent="0.2">
      <c r="C71" s="26" t="s">
        <v>61</v>
      </c>
      <c r="D71" s="16"/>
      <c r="E71" s="49">
        <v>0</v>
      </c>
      <c r="F71" s="14">
        <v>0</v>
      </c>
      <c r="G71" s="13" t="s">
        <v>62</v>
      </c>
    </row>
    <row r="72" spans="3:7" x14ac:dyDescent="0.2">
      <c r="C72" s="26"/>
      <c r="D72" s="76"/>
      <c r="E72" s="49"/>
      <c r="F72" s="14"/>
      <c r="G72" s="13"/>
    </row>
    <row r="73" spans="3:7" ht="13.5" thickBot="1" x14ac:dyDescent="0.25">
      <c r="C73" s="77" t="s">
        <v>63</v>
      </c>
      <c r="D73" s="77"/>
      <c r="E73" s="77"/>
      <c r="F73" s="78">
        <f>SUM(F70:F72)</f>
        <v>0</v>
      </c>
      <c r="G73" s="79"/>
    </row>
    <row r="74" spans="3:7" x14ac:dyDescent="0.2">
      <c r="C74" s="80" t="s">
        <v>64</v>
      </c>
      <c r="D74" s="81"/>
      <c r="E74" s="81"/>
      <c r="F74" s="82"/>
      <c r="G74" s="83"/>
    </row>
    <row r="75" spans="3:7" x14ac:dyDescent="0.2">
      <c r="C75" s="84" t="s">
        <v>65</v>
      </c>
      <c r="D75" s="16"/>
      <c r="E75" s="41">
        <v>0</v>
      </c>
      <c r="F75" s="43">
        <v>0</v>
      </c>
      <c r="G75" s="85" t="s">
        <v>66</v>
      </c>
    </row>
    <row r="76" spans="3:7" x14ac:dyDescent="0.2">
      <c r="C76" s="84"/>
      <c r="D76" s="16"/>
      <c r="E76" s="41">
        <v>0</v>
      </c>
      <c r="F76" s="43">
        <v>0</v>
      </c>
      <c r="G76" s="85"/>
    </row>
    <row r="77" spans="3:7" ht="13.5" thickBot="1" x14ac:dyDescent="0.25">
      <c r="C77" s="86" t="s">
        <v>67</v>
      </c>
      <c r="D77" s="87"/>
      <c r="E77" s="87"/>
      <c r="F77" s="88">
        <f>SUM(F74:F76)</f>
        <v>0</v>
      </c>
      <c r="G77" s="89"/>
    </row>
    <row r="78" spans="3:7" x14ac:dyDescent="0.2">
      <c r="C78" s="80" t="s">
        <v>68</v>
      </c>
      <c r="D78" s="81"/>
      <c r="E78" s="81"/>
      <c r="F78" s="82">
        <v>29002</v>
      </c>
      <c r="G78" s="83"/>
    </row>
    <row r="79" spans="3:7" x14ac:dyDescent="0.2">
      <c r="C79" s="84" t="s">
        <v>69</v>
      </c>
      <c r="D79" s="10" t="s">
        <v>12</v>
      </c>
      <c r="E79" s="11">
        <v>14</v>
      </c>
      <c r="F79" s="43">
        <v>6112</v>
      </c>
      <c r="G79" s="90" t="s">
        <v>70</v>
      </c>
    </row>
    <row r="80" spans="3:7" x14ac:dyDescent="0.2">
      <c r="C80" s="84"/>
      <c r="D80" s="16"/>
      <c r="E80" s="41">
        <v>0</v>
      </c>
      <c r="F80" s="43">
        <v>0</v>
      </c>
      <c r="G80" s="85"/>
    </row>
    <row r="81" spans="3:7" ht="13.5" thickBot="1" x14ac:dyDescent="0.25">
      <c r="C81" s="86" t="s">
        <v>71</v>
      </c>
      <c r="D81" s="87"/>
      <c r="E81" s="87"/>
      <c r="F81" s="88">
        <f>SUM(F78:F80)</f>
        <v>35114</v>
      </c>
      <c r="G81" s="89"/>
    </row>
    <row r="82" spans="3:7" ht="12.6" customHeight="1" x14ac:dyDescent="0.2">
      <c r="F82" s="91">
        <f>F16+F20+F47+F52+F79</f>
        <v>1778760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78"/>
  <sheetViews>
    <sheetView topLeftCell="C1" workbookViewId="0">
      <selection activeCell="N22" sqref="N22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.7109375" customWidth="1"/>
  </cols>
  <sheetData>
    <row r="1" spans="3:8" x14ac:dyDescent="0.2">
      <c r="C1" s="1" t="s">
        <v>72</v>
      </c>
      <c r="D1" s="1"/>
      <c r="E1" s="1"/>
      <c r="F1" s="1"/>
    </row>
    <row r="3" spans="3:8" x14ac:dyDescent="0.2">
      <c r="C3" s="1" t="s">
        <v>73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3:8" x14ac:dyDescent="0.2">
      <c r="C9" s="7" t="s">
        <v>10</v>
      </c>
      <c r="D9" s="6"/>
      <c r="E9" s="6"/>
      <c r="F9" s="12">
        <v>828134</v>
      </c>
      <c r="G9" s="6"/>
    </row>
    <row r="10" spans="3:8" x14ac:dyDescent="0.2">
      <c r="C10" s="9" t="s">
        <v>11</v>
      </c>
      <c r="D10" s="24" t="s">
        <v>12</v>
      </c>
      <c r="E10" s="13">
        <v>13</v>
      </c>
      <c r="F10" s="14">
        <v>67903</v>
      </c>
      <c r="G10" s="13" t="s">
        <v>74</v>
      </c>
    </row>
    <row r="11" spans="3:8" x14ac:dyDescent="0.2">
      <c r="C11" s="9"/>
      <c r="D11" s="24" t="s">
        <v>12</v>
      </c>
      <c r="E11" s="13">
        <v>14</v>
      </c>
      <c r="F11" s="14">
        <v>102606</v>
      </c>
      <c r="G11" s="13" t="s">
        <v>75</v>
      </c>
    </row>
    <row r="12" spans="3:8" x14ac:dyDescent="0.2">
      <c r="C12" s="9"/>
      <c r="D12" s="24"/>
      <c r="E12" s="13"/>
      <c r="F12" s="14">
        <v>0</v>
      </c>
      <c r="G12" s="13"/>
    </row>
    <row r="13" spans="3:8" x14ac:dyDescent="0.2">
      <c r="C13" s="15"/>
      <c r="D13" s="24"/>
      <c r="E13" s="17"/>
      <c r="F13" s="18"/>
      <c r="G13" s="17"/>
    </row>
    <row r="14" spans="3:8" ht="13.5" thickBot="1" x14ac:dyDescent="0.25">
      <c r="C14" s="92" t="s">
        <v>15</v>
      </c>
      <c r="D14" s="93"/>
      <c r="E14" s="92"/>
      <c r="F14" s="94">
        <f>F9+F10+F11+F12</f>
        <v>998643</v>
      </c>
      <c r="G14" s="23"/>
    </row>
    <row r="15" spans="3:8" x14ac:dyDescent="0.2">
      <c r="C15" s="24" t="s">
        <v>76</v>
      </c>
      <c r="D15" s="25"/>
      <c r="E15" s="17"/>
      <c r="F15" s="18">
        <v>5065</v>
      </c>
      <c r="G15" s="17"/>
    </row>
    <row r="16" spans="3:8" x14ac:dyDescent="0.2">
      <c r="C16" s="95" t="s">
        <v>77</v>
      </c>
      <c r="D16" s="24" t="s">
        <v>12</v>
      </c>
      <c r="E16" s="17">
        <v>13</v>
      </c>
      <c r="F16" s="18">
        <v>1008</v>
      </c>
      <c r="G16" s="13" t="s">
        <v>78</v>
      </c>
    </row>
    <row r="17" spans="3:7" x14ac:dyDescent="0.2">
      <c r="C17" s="96" t="s">
        <v>79</v>
      </c>
      <c r="D17" s="97"/>
      <c r="E17" s="96"/>
      <c r="F17" s="98">
        <f>SUM(F15:F16)</f>
        <v>6073</v>
      </c>
      <c r="G17" s="17"/>
    </row>
    <row r="18" spans="3:7" x14ac:dyDescent="0.2">
      <c r="C18" s="99" t="s">
        <v>16</v>
      </c>
      <c r="D18" s="25"/>
      <c r="E18" s="55"/>
      <c r="F18" s="100">
        <v>42373</v>
      </c>
      <c r="G18" s="55"/>
    </row>
    <row r="19" spans="3:7" x14ac:dyDescent="0.2">
      <c r="C19" s="26" t="s">
        <v>17</v>
      </c>
      <c r="D19" s="24" t="s">
        <v>12</v>
      </c>
      <c r="E19" s="13">
        <v>13</v>
      </c>
      <c r="F19" s="14">
        <v>9088</v>
      </c>
      <c r="G19" s="13" t="s">
        <v>78</v>
      </c>
    </row>
    <row r="20" spans="3:7" x14ac:dyDescent="0.2">
      <c r="C20" s="101" t="s">
        <v>19</v>
      </c>
      <c r="D20" s="101"/>
      <c r="E20" s="101"/>
      <c r="F20" s="102">
        <f>SUM(F18:F19)</f>
        <v>51461</v>
      </c>
      <c r="G20" s="103"/>
    </row>
    <row r="21" spans="3:7" ht="11.45" customHeight="1" x14ac:dyDescent="0.2">
      <c r="C21" s="53" t="s">
        <v>20</v>
      </c>
      <c r="D21" s="28"/>
      <c r="E21" s="28"/>
      <c r="F21" s="29">
        <v>0</v>
      </c>
      <c r="G21" s="30"/>
    </row>
    <row r="22" spans="3:7" ht="12.6" customHeight="1" x14ac:dyDescent="0.2">
      <c r="C22" s="26" t="s">
        <v>21</v>
      </c>
      <c r="E22" s="13"/>
      <c r="F22" s="14">
        <v>0</v>
      </c>
      <c r="G22" s="13"/>
    </row>
    <row r="23" spans="3:7" ht="15" customHeight="1" thickBot="1" x14ac:dyDescent="0.25">
      <c r="C23" s="31" t="s">
        <v>22</v>
      </c>
      <c r="D23" s="31"/>
      <c r="E23" s="31"/>
      <c r="F23" s="8">
        <f>SUM(F21:F22)</f>
        <v>0</v>
      </c>
      <c r="G23" s="23"/>
    </row>
    <row r="24" spans="3:7" ht="12.6" customHeight="1" x14ac:dyDescent="0.2">
      <c r="C24" s="24" t="s">
        <v>23</v>
      </c>
      <c r="D24" s="24"/>
      <c r="E24" s="24"/>
      <c r="F24" s="18">
        <v>0</v>
      </c>
      <c r="G24" s="17"/>
    </row>
    <row r="25" spans="3:7" x14ac:dyDescent="0.2">
      <c r="C25" s="27" t="s">
        <v>24</v>
      </c>
      <c r="D25" s="49"/>
      <c r="E25" s="24"/>
      <c r="F25" s="18">
        <v>0</v>
      </c>
      <c r="G25" s="13"/>
    </row>
    <row r="26" spans="3:7" ht="13.5" thickBot="1" x14ac:dyDescent="0.25">
      <c r="C26" s="31" t="s">
        <v>29</v>
      </c>
      <c r="D26" s="31"/>
      <c r="E26" s="31"/>
      <c r="F26" s="8">
        <f>SUM(F24:F25)</f>
        <v>0</v>
      </c>
      <c r="G26" s="23"/>
    </row>
    <row r="27" spans="3:7" x14ac:dyDescent="0.2">
      <c r="C27" s="28" t="s">
        <v>30</v>
      </c>
      <c r="D27" s="53"/>
      <c r="E27" s="28"/>
      <c r="F27" s="29">
        <v>80</v>
      </c>
      <c r="G27" s="28"/>
    </row>
    <row r="28" spans="3:7" x14ac:dyDescent="0.2">
      <c r="C28" s="54" t="s">
        <v>33</v>
      </c>
      <c r="D28" s="24"/>
      <c r="E28" s="104"/>
      <c r="F28" s="14">
        <v>0</v>
      </c>
      <c r="G28" s="13" t="s">
        <v>32</v>
      </c>
    </row>
    <row r="29" spans="3:7" ht="13.5" thickBot="1" x14ac:dyDescent="0.25">
      <c r="C29" s="21" t="s">
        <v>34</v>
      </c>
      <c r="D29" s="46"/>
      <c r="E29" s="19"/>
      <c r="F29" s="94">
        <f>SUM(F27:F28)</f>
        <v>80</v>
      </c>
      <c r="G29" s="47"/>
    </row>
    <row r="30" spans="3:7" x14ac:dyDescent="0.2">
      <c r="C30" s="28" t="s">
        <v>35</v>
      </c>
      <c r="D30" s="53"/>
      <c r="E30" s="28"/>
      <c r="F30" s="29">
        <v>98067</v>
      </c>
      <c r="G30" s="28"/>
    </row>
    <row r="31" spans="3:7" x14ac:dyDescent="0.2">
      <c r="C31" s="44" t="s">
        <v>37</v>
      </c>
      <c r="D31" s="24" t="s">
        <v>12</v>
      </c>
      <c r="E31" s="105">
        <v>13</v>
      </c>
      <c r="F31" s="14">
        <v>16048</v>
      </c>
      <c r="G31" s="13" t="s">
        <v>78</v>
      </c>
    </row>
    <row r="32" spans="3:7" x14ac:dyDescent="0.2">
      <c r="C32" s="44"/>
      <c r="D32" s="24" t="s">
        <v>12</v>
      </c>
      <c r="E32" s="104">
        <v>14</v>
      </c>
      <c r="F32" s="18">
        <v>636</v>
      </c>
      <c r="G32" s="13" t="s">
        <v>42</v>
      </c>
    </row>
    <row r="33" spans="3:7" x14ac:dyDescent="0.2">
      <c r="C33" s="26"/>
      <c r="D33" s="24"/>
      <c r="E33" s="24">
        <v>0</v>
      </c>
      <c r="F33" s="18"/>
      <c r="G33" s="13"/>
    </row>
    <row r="34" spans="3:7" ht="13.5" thickBot="1" x14ac:dyDescent="0.25">
      <c r="C34" s="92" t="s">
        <v>38</v>
      </c>
      <c r="D34" s="92"/>
      <c r="E34" s="92"/>
      <c r="F34" s="94">
        <f>SUM(F30:F33)</f>
        <v>114751</v>
      </c>
      <c r="G34" s="52"/>
    </row>
    <row r="35" spans="3:7" x14ac:dyDescent="0.2">
      <c r="C35" s="28" t="s">
        <v>39</v>
      </c>
      <c r="D35" s="28"/>
      <c r="E35" s="28"/>
      <c r="F35" s="29">
        <v>191787</v>
      </c>
      <c r="G35" s="28"/>
    </row>
    <row r="36" spans="3:7" x14ac:dyDescent="0.2">
      <c r="C36" s="26" t="s">
        <v>40</v>
      </c>
      <c r="D36" s="24" t="s">
        <v>12</v>
      </c>
      <c r="E36" s="49">
        <v>13</v>
      </c>
      <c r="F36" s="14">
        <v>27626</v>
      </c>
      <c r="G36" s="13" t="s">
        <v>80</v>
      </c>
    </row>
    <row r="37" spans="3:7" x14ac:dyDescent="0.2">
      <c r="C37" s="26"/>
      <c r="D37" s="24" t="s">
        <v>12</v>
      </c>
      <c r="E37" s="49">
        <v>14</v>
      </c>
      <c r="F37" s="14">
        <v>7680</v>
      </c>
      <c r="G37" s="13" t="s">
        <v>81</v>
      </c>
    </row>
    <row r="38" spans="3:7" x14ac:dyDescent="0.2">
      <c r="C38" s="27"/>
      <c r="D38" s="24"/>
      <c r="E38" s="24"/>
      <c r="F38" s="18">
        <v>0</v>
      </c>
      <c r="G38" s="13" t="s">
        <v>80</v>
      </c>
    </row>
    <row r="39" spans="3:7" x14ac:dyDescent="0.2">
      <c r="C39" s="96" t="s">
        <v>43</v>
      </c>
      <c r="D39" s="96"/>
      <c r="E39" s="96"/>
      <c r="F39" s="98">
        <f>SUM(F35:F38)</f>
        <v>227093</v>
      </c>
      <c r="G39" s="79"/>
    </row>
    <row r="40" spans="3:7" x14ac:dyDescent="0.2">
      <c r="C40" s="41" t="s">
        <v>82</v>
      </c>
      <c r="D40" s="41"/>
      <c r="E40" s="41"/>
      <c r="F40" s="43">
        <v>46475</v>
      </c>
      <c r="G40" s="62"/>
    </row>
    <row r="41" spans="3:7" x14ac:dyDescent="0.2">
      <c r="C41" s="106" t="s">
        <v>83</v>
      </c>
      <c r="D41" s="24" t="s">
        <v>12</v>
      </c>
      <c r="E41" s="41">
        <v>13</v>
      </c>
      <c r="F41" s="43">
        <v>7160</v>
      </c>
      <c r="G41" s="13" t="s">
        <v>84</v>
      </c>
    </row>
    <row r="42" spans="3:7" x14ac:dyDescent="0.2">
      <c r="C42" s="41"/>
      <c r="D42" s="24" t="s">
        <v>12</v>
      </c>
      <c r="E42" s="41">
        <v>14</v>
      </c>
      <c r="F42" s="43">
        <v>2055</v>
      </c>
      <c r="G42" s="13" t="s">
        <v>85</v>
      </c>
    </row>
    <row r="43" spans="3:7" x14ac:dyDescent="0.2">
      <c r="C43" s="107" t="s">
        <v>86</v>
      </c>
      <c r="D43" s="107"/>
      <c r="E43" s="107"/>
      <c r="F43" s="108">
        <f>SUM(F40:F42)</f>
        <v>55690</v>
      </c>
      <c r="G43" s="62"/>
    </row>
    <row r="44" spans="3:7" x14ac:dyDescent="0.2">
      <c r="C44" s="106"/>
      <c r="D44" s="106"/>
      <c r="E44" s="106"/>
      <c r="F44" s="109"/>
      <c r="G44" s="62"/>
    </row>
    <row r="45" spans="3:7" x14ac:dyDescent="0.2">
      <c r="C45" s="41" t="s">
        <v>87</v>
      </c>
      <c r="D45" s="106"/>
      <c r="E45" s="106"/>
      <c r="F45" s="109">
        <v>5855.52</v>
      </c>
      <c r="G45" s="62"/>
    </row>
    <row r="46" spans="3:7" x14ac:dyDescent="0.2">
      <c r="C46" s="110" t="s">
        <v>88</v>
      </c>
      <c r="D46" s="24" t="s">
        <v>12</v>
      </c>
      <c r="E46" s="111">
        <v>14</v>
      </c>
      <c r="F46" s="112">
        <v>1483.44</v>
      </c>
      <c r="G46" s="65" t="s">
        <v>89</v>
      </c>
    </row>
    <row r="47" spans="3:7" ht="13.5" thickBot="1" x14ac:dyDescent="0.25">
      <c r="C47" s="113" t="s">
        <v>88</v>
      </c>
      <c r="D47" s="24"/>
      <c r="E47" s="111"/>
      <c r="F47" s="112"/>
      <c r="G47" s="65"/>
    </row>
    <row r="48" spans="3:7" ht="13.5" thickBot="1" x14ac:dyDescent="0.25">
      <c r="C48" s="66" t="s">
        <v>90</v>
      </c>
      <c r="D48" s="67"/>
      <c r="E48" s="67"/>
      <c r="F48" s="68">
        <f>F45+F46+F47</f>
        <v>7338.9600000000009</v>
      </c>
      <c r="G48" s="114"/>
    </row>
    <row r="49" spans="3:7" x14ac:dyDescent="0.2">
      <c r="C49" s="41" t="s">
        <v>44</v>
      </c>
      <c r="D49" s="115"/>
      <c r="E49" s="115"/>
      <c r="F49" s="116">
        <v>4825</v>
      </c>
      <c r="G49" s="61"/>
    </row>
    <row r="50" spans="3:7" x14ac:dyDescent="0.2">
      <c r="C50" s="106" t="s">
        <v>45</v>
      </c>
      <c r="D50" s="24" t="s">
        <v>12</v>
      </c>
      <c r="E50" s="106">
        <v>14</v>
      </c>
      <c r="F50" s="109">
        <v>25</v>
      </c>
      <c r="G50" s="62" t="s">
        <v>91</v>
      </c>
    </row>
    <row r="51" spans="3:7" x14ac:dyDescent="0.2">
      <c r="C51" s="106"/>
      <c r="D51" s="24"/>
      <c r="E51" s="106">
        <v>0</v>
      </c>
      <c r="F51" s="109">
        <v>0</v>
      </c>
      <c r="G51" s="62" t="s">
        <v>91</v>
      </c>
    </row>
    <row r="52" spans="3:7" ht="13.5" customHeight="1" thickBot="1" x14ac:dyDescent="0.25">
      <c r="C52" s="106"/>
      <c r="D52" s="106"/>
      <c r="E52" s="106">
        <v>0</v>
      </c>
      <c r="F52" s="109">
        <v>0</v>
      </c>
      <c r="G52" s="62"/>
    </row>
    <row r="53" spans="3:7" ht="13.5" thickBot="1" x14ac:dyDescent="0.25">
      <c r="C53" s="66" t="s">
        <v>47</v>
      </c>
      <c r="D53" s="117"/>
      <c r="E53" s="117"/>
      <c r="F53" s="118">
        <f>F49+F50+F51+F52</f>
        <v>4850</v>
      </c>
      <c r="G53" s="65"/>
    </row>
    <row r="54" spans="3:7" ht="13.5" thickBot="1" x14ac:dyDescent="0.25">
      <c r="C54" s="119" t="s">
        <v>92</v>
      </c>
      <c r="D54" s="120"/>
      <c r="E54" s="121"/>
      <c r="F54" s="122">
        <v>499.6</v>
      </c>
      <c r="G54" s="114"/>
    </row>
    <row r="55" spans="3:7" x14ac:dyDescent="0.2">
      <c r="C55" s="34" t="s">
        <v>93</v>
      </c>
      <c r="D55" s="24" t="s">
        <v>12</v>
      </c>
      <c r="E55" s="34">
        <v>25</v>
      </c>
      <c r="F55" s="60">
        <v>240.2</v>
      </c>
      <c r="G55" s="61" t="s">
        <v>94</v>
      </c>
    </row>
    <row r="56" spans="3:7" x14ac:dyDescent="0.2">
      <c r="C56" s="123"/>
      <c r="D56" s="41"/>
      <c r="E56" s="41"/>
      <c r="F56" s="43"/>
      <c r="G56" s="62"/>
    </row>
    <row r="57" spans="3:7" ht="13.5" thickBot="1" x14ac:dyDescent="0.25">
      <c r="C57" s="92" t="s">
        <v>95</v>
      </c>
      <c r="D57" s="107"/>
      <c r="E57" s="107"/>
      <c r="F57" s="108">
        <f>F54+F55+F56</f>
        <v>739.8</v>
      </c>
      <c r="G57" s="62"/>
    </row>
    <row r="58" spans="3:7" x14ac:dyDescent="0.2">
      <c r="C58" s="41" t="s">
        <v>48</v>
      </c>
      <c r="D58" s="41"/>
      <c r="E58" s="41"/>
      <c r="F58" s="43"/>
      <c r="G58" s="41"/>
    </row>
    <row r="59" spans="3:7" x14ac:dyDescent="0.2">
      <c r="C59" s="70" t="s">
        <v>49</v>
      </c>
      <c r="D59" s="49"/>
      <c r="E59" s="28">
        <v>0</v>
      </c>
      <c r="F59" s="29">
        <v>0</v>
      </c>
      <c r="G59" s="72" t="s">
        <v>96</v>
      </c>
    </row>
    <row r="60" spans="3:7" ht="13.5" thickBot="1" x14ac:dyDescent="0.25">
      <c r="C60" s="92" t="s">
        <v>51</v>
      </c>
      <c r="D60" s="92"/>
      <c r="E60" s="92"/>
      <c r="F60" s="94">
        <f>SUM(F58:F59)</f>
        <v>0</v>
      </c>
      <c r="G60" s="47"/>
    </row>
    <row r="61" spans="3:7" x14ac:dyDescent="0.2">
      <c r="C61" s="28" t="s">
        <v>52</v>
      </c>
      <c r="D61" s="28"/>
      <c r="E61" s="28"/>
      <c r="F61" s="29"/>
      <c r="G61" s="30"/>
    </row>
    <row r="62" spans="3:7" x14ac:dyDescent="0.2">
      <c r="C62" s="26" t="s">
        <v>53</v>
      </c>
      <c r="D62" s="49"/>
      <c r="E62" s="49"/>
      <c r="F62" s="29">
        <v>0</v>
      </c>
      <c r="G62" s="13" t="s">
        <v>97</v>
      </c>
    </row>
    <row r="63" spans="3:7" x14ac:dyDescent="0.2">
      <c r="C63" s="26"/>
      <c r="D63" s="49"/>
      <c r="E63" s="49"/>
      <c r="F63" s="29"/>
      <c r="G63" s="13"/>
    </row>
    <row r="64" spans="3:7" ht="13.5" thickBot="1" x14ac:dyDescent="0.25">
      <c r="C64" s="92" t="s">
        <v>55</v>
      </c>
      <c r="D64" s="92"/>
      <c r="E64" s="92"/>
      <c r="F64" s="94">
        <f>SUM(F61:F63)</f>
        <v>0</v>
      </c>
      <c r="G64" s="47"/>
    </row>
    <row r="65" spans="3:7" x14ac:dyDescent="0.2">
      <c r="C65" s="73" t="s">
        <v>56</v>
      </c>
      <c r="D65" s="73"/>
      <c r="E65" s="73"/>
      <c r="F65" s="74"/>
      <c r="G65" s="75"/>
    </row>
    <row r="66" spans="3:7" x14ac:dyDescent="0.2">
      <c r="C66" s="70" t="s">
        <v>57</v>
      </c>
      <c r="D66" s="24"/>
      <c r="E66" s="49">
        <v>0</v>
      </c>
      <c r="F66" s="29"/>
      <c r="G66" s="13"/>
    </row>
    <row r="67" spans="3:7" x14ac:dyDescent="0.2">
      <c r="C67" s="70"/>
      <c r="D67" s="49"/>
      <c r="E67" s="49"/>
      <c r="F67" s="29"/>
      <c r="G67" s="13"/>
    </row>
    <row r="68" spans="3:7" ht="13.5" thickBot="1" x14ac:dyDescent="0.25">
      <c r="C68" s="92" t="s">
        <v>59</v>
      </c>
      <c r="D68" s="92"/>
      <c r="E68" s="92"/>
      <c r="F68" s="94">
        <f>SUM(F65:F67)</f>
        <v>0</v>
      </c>
      <c r="G68" s="47"/>
    </row>
    <row r="69" spans="3:7" x14ac:dyDescent="0.2">
      <c r="C69" s="28" t="s">
        <v>60</v>
      </c>
      <c r="D69" s="49"/>
      <c r="E69" s="28"/>
      <c r="F69" s="29">
        <v>0</v>
      </c>
      <c r="G69" s="30"/>
    </row>
    <row r="70" spans="3:7" x14ac:dyDescent="0.2">
      <c r="C70" s="26" t="s">
        <v>61</v>
      </c>
      <c r="D70" s="76"/>
      <c r="E70" s="49"/>
      <c r="F70" s="14">
        <v>0</v>
      </c>
      <c r="G70" s="13"/>
    </row>
    <row r="71" spans="3:7" ht="13.5" thickBot="1" x14ac:dyDescent="0.25">
      <c r="C71" s="31" t="s">
        <v>63</v>
      </c>
      <c r="D71" s="31"/>
      <c r="E71" s="31"/>
      <c r="F71" s="8">
        <f>SUM(F69:F70)</f>
        <v>0</v>
      </c>
      <c r="G71" s="47"/>
    </row>
    <row r="72" spans="3:7" x14ac:dyDescent="0.2">
      <c r="C72" s="28" t="s">
        <v>64</v>
      </c>
      <c r="D72" s="28"/>
      <c r="E72" s="28"/>
      <c r="F72" s="29"/>
      <c r="G72" s="28"/>
    </row>
    <row r="73" spans="3:7" x14ac:dyDescent="0.2">
      <c r="C73" s="70" t="s">
        <v>65</v>
      </c>
      <c r="D73" s="49"/>
      <c r="E73" s="49">
        <v>0</v>
      </c>
      <c r="F73" s="18">
        <v>0</v>
      </c>
      <c r="G73" s="13" t="s">
        <v>98</v>
      </c>
    </row>
    <row r="74" spans="3:7" ht="13.5" thickBot="1" x14ac:dyDescent="0.25">
      <c r="C74" s="92" t="s">
        <v>67</v>
      </c>
      <c r="D74" s="92"/>
      <c r="E74" s="92"/>
      <c r="F74" s="94">
        <f>SUM(F72:F73)</f>
        <v>0</v>
      </c>
      <c r="G74" s="47"/>
    </row>
    <row r="75" spans="3:7" x14ac:dyDescent="0.2">
      <c r="C75" s="28" t="s">
        <v>68</v>
      </c>
      <c r="D75" s="28"/>
      <c r="E75" s="28"/>
      <c r="F75" s="29">
        <v>21626</v>
      </c>
      <c r="G75" s="28"/>
    </row>
    <row r="76" spans="3:7" x14ac:dyDescent="0.2">
      <c r="C76" s="70" t="s">
        <v>69</v>
      </c>
      <c r="D76" s="24" t="s">
        <v>12</v>
      </c>
      <c r="E76" s="49">
        <v>14</v>
      </c>
      <c r="F76" s="18">
        <v>4384</v>
      </c>
      <c r="G76" s="13" t="s">
        <v>99</v>
      </c>
    </row>
    <row r="77" spans="3:7" ht="13.5" thickBot="1" x14ac:dyDescent="0.25">
      <c r="C77" s="92" t="s">
        <v>71</v>
      </c>
      <c r="D77" s="92"/>
      <c r="E77" s="92"/>
      <c r="F77" s="94">
        <f>SUM(F75:F76)</f>
        <v>26010</v>
      </c>
      <c r="G77" s="47"/>
    </row>
    <row r="78" spans="3:7" x14ac:dyDescent="0.2">
      <c r="F78" s="124">
        <f>F14+F17+F20+F34+F39+F43+F48+F77</f>
        <v>1487059.96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REFERENDUM</vt:lpstr>
      <vt:lpstr>MAT_51</vt:lpstr>
      <vt:lpstr>MAT_61</vt:lpstr>
      <vt:lpstr>SAL_51</vt:lpstr>
      <vt:lpstr>SAL_61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2019-09-13T07:44:38Z</dcterms:created>
  <dcterms:modified xsi:type="dcterms:W3CDTF">2019-09-13T08:04:34Z</dcterms:modified>
</cp:coreProperties>
</file>