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"/>
    </mc:Choice>
  </mc:AlternateContent>
  <bookViews>
    <workbookView xWindow="0" yWindow="0" windowWidth="28800" windowHeight="11835"/>
  </bookViews>
  <sheets>
    <sheet name="MAT51" sheetId="2" r:id="rId1"/>
    <sheet name="MAT_61" sheetId="1" r:id="rId2"/>
    <sheet name="SAL51" sheetId="3" r:id="rId3"/>
    <sheet name="SAL61" sheetId="4" r:id="rId4"/>
  </sheets>
  <definedNames>
    <definedName name="_xlnm.Print_Area" localSheetId="1">MAT_61!$C$1:$G$20</definedName>
    <definedName name="_xlnm.Print_Area" localSheetId="0">'MAT51'!$C$1:$G$28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4" l="1"/>
  <c r="F75" i="4"/>
  <c r="F72" i="4"/>
  <c r="F69" i="4"/>
  <c r="F65" i="4"/>
  <c r="F61" i="4"/>
  <c r="F58" i="4"/>
  <c r="F54" i="4"/>
  <c r="F48" i="4"/>
  <c r="F43" i="4"/>
  <c r="F39" i="4"/>
  <c r="F34" i="4"/>
  <c r="F29" i="4"/>
  <c r="F26" i="4"/>
  <c r="F23" i="4"/>
  <c r="F20" i="4"/>
  <c r="F17" i="4"/>
  <c r="F14" i="4"/>
  <c r="F79" i="4" s="1"/>
  <c r="F76" i="3"/>
  <c r="F72" i="3"/>
  <c r="F68" i="3"/>
  <c r="F64" i="3"/>
  <c r="F60" i="3"/>
  <c r="F56" i="3"/>
  <c r="F52" i="3"/>
  <c r="F47" i="3"/>
  <c r="F42" i="3"/>
  <c r="F36" i="3"/>
  <c r="F29" i="3"/>
  <c r="F24" i="3"/>
  <c r="F20" i="3"/>
  <c r="F16" i="3"/>
  <c r="F77" i="3" s="1"/>
  <c r="H24" i="2"/>
  <c r="H16" i="1"/>
</calcChain>
</file>

<file path=xl/comments1.xml><?xml version="1.0" encoding="utf-8"?>
<comments xmlns="http://schemas.openxmlformats.org/spreadsheetml/2006/main">
  <authors>
    <author>Statia1</author>
  </authors>
  <commentList>
    <comment ref="F79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<sst xmlns="http://schemas.openxmlformats.org/spreadsheetml/2006/main" count="284" uniqueCount="160">
  <si>
    <t>INSTITUTIA PREFECTULUI JUDETUL-GALATI</t>
  </si>
  <si>
    <t>CAP 61 01 " ORDINE PUBLICA SI SIGURANTA NATIONALA" TITL. 20 "BUNURI SI SERVICII"</t>
  </si>
  <si>
    <t xml:space="preserve">perioada </t>
  </si>
  <si>
    <t>25.07.-31.07.2019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</si>
  <si>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</si>
  <si>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</si>
  <si>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</si>
  <si>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</si>
  <si>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</si>
  <si>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</si>
  <si>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25.07.2019</t>
  </si>
  <si>
    <t>Andan,Tipohav Impex,Roval Print</t>
  </si>
  <si>
    <t>furnituri de birou</t>
  </si>
  <si>
    <t>IPJ Galati</t>
  </si>
  <si>
    <t>energie electrica</t>
  </si>
  <si>
    <t>Dinalucri,New Solutions Center,Obsidian Com</t>
  </si>
  <si>
    <t>materiale si prestari servicii cu caracter functional</t>
  </si>
  <si>
    <t>Telekom</t>
  </si>
  <si>
    <t>convorbiri telefonice</t>
  </si>
  <si>
    <t>cec numerar</t>
  </si>
  <si>
    <t>transport deplasari</t>
  </si>
  <si>
    <t>26.07.2019</t>
  </si>
  <si>
    <t>834;831</t>
  </si>
  <si>
    <t>Security Pec,Andan Impex</t>
  </si>
  <si>
    <t>alte bunuri si servicii</t>
  </si>
  <si>
    <t>827,836,</t>
  </si>
  <si>
    <t>I.P.J. GALATI</t>
  </si>
  <si>
    <t>apa canal salubritate,telefon</t>
  </si>
  <si>
    <t>TOTAL</t>
  </si>
  <si>
    <t>INSTITUTIA PREFECTULUI - JUDETUL GALATI</t>
  </si>
  <si>
    <t xml:space="preserve">CAP 51 01 "AUTORITATI PUBLICE SI ACTIUNI EXTERNE" TITLUL II </t>
  </si>
  <si>
    <t>perioada 04.07.-31.07.2019</t>
  </si>
  <si>
    <t>Nr. crt</t>
  </si>
  <si>
    <t>04.07.2019</t>
  </si>
  <si>
    <t>CEC numerar</t>
  </si>
  <si>
    <t>10.07.2019</t>
  </si>
  <si>
    <t>24.07.2019</t>
  </si>
  <si>
    <t>Electrica SA</t>
  </si>
  <si>
    <t>Ecosal SA, Apa Canal</t>
  </si>
  <si>
    <t>apa canal , salubritate</t>
  </si>
  <si>
    <t>Reno</t>
  </si>
  <si>
    <t>materiale</t>
  </si>
  <si>
    <t>Apan,New Solutions, Autouniversal</t>
  </si>
  <si>
    <t>prestari servicii</t>
  </si>
  <si>
    <t xml:space="preserve">Rompetrol </t>
  </si>
  <si>
    <t>carburanti</t>
  </si>
  <si>
    <t xml:space="preserve"> </t>
  </si>
  <si>
    <t>800,801, 851</t>
  </si>
  <si>
    <t>Orange SA ,Telekom</t>
  </si>
  <si>
    <t>24.07;-31.07;</t>
  </si>
  <si>
    <t>807;844</t>
  </si>
  <si>
    <t>Psifios</t>
  </si>
  <si>
    <t xml:space="preserve">Selgros </t>
  </si>
  <si>
    <t>cheltuieli de protocol</t>
  </si>
  <si>
    <t>Bamen Service</t>
  </si>
  <si>
    <t>obiecte de inventar</t>
  </si>
  <si>
    <t xml:space="preserve">Compania de informatica </t>
  </si>
  <si>
    <t>abonament lex</t>
  </si>
  <si>
    <t>Sobis Solution</t>
  </si>
  <si>
    <t xml:space="preserve">La Fantana </t>
  </si>
  <si>
    <t>Abonament POU</t>
  </si>
  <si>
    <t>30.07.2019</t>
  </si>
  <si>
    <t>Dedeman</t>
  </si>
  <si>
    <t>INSTITUTIA PREFECTULUI-JUDETUL GALATI</t>
  </si>
  <si>
    <t xml:space="preserve">CAP 51 01 "AUTORITATI PUBLICE SI ACTIUNI EXTERNE" </t>
  </si>
  <si>
    <t>TITLUL  I  "CHELTUIELI DE PERSONAL"</t>
  </si>
  <si>
    <t>perioada:</t>
  </si>
  <si>
    <t>01.07.2019-31.07.2019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</si>
  <si>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</si>
  <si>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</si>
  <si>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</si>
  <si>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</si>
  <si>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</si>
  <si>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</si>
  <si>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</si>
  <si>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iulie</t>
  </si>
  <si>
    <t>salarii card   2019</t>
  </si>
  <si>
    <t>numerar+contributii salarii</t>
  </si>
  <si>
    <t>AV CO</t>
  </si>
  <si>
    <t>Total 10.01.01</t>
  </si>
  <si>
    <t>Subtotal 10.01.05</t>
  </si>
  <si>
    <t>10.01.05</t>
  </si>
  <si>
    <t xml:space="preserve">alimentare card   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</si>
  <si>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</si>
  <si>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</si>
  <si>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</si>
  <si>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</si>
  <si>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</si>
  <si>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</si>
  <si>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</si>
  <si>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</si>
  <si>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10.01.13.01</t>
  </si>
  <si>
    <t>diurna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</si>
  <si>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</si>
  <si>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</si>
  <si>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</si>
  <si>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</si>
  <si>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</si>
  <si>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</si>
  <si>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</si>
  <si>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alimentare card+numerar</t>
  </si>
  <si>
    <t>numerar</t>
  </si>
  <si>
    <t>Total 10.02.02</t>
  </si>
  <si>
    <t>Subtotal 10.02.06</t>
  </si>
  <si>
    <t>10.02.06</t>
  </si>
  <si>
    <t>vouchere vacanta</t>
  </si>
  <si>
    <t>Total 10.02.06</t>
  </si>
  <si>
    <t>Subtotal 10.03.01</t>
  </si>
  <si>
    <t>10.03.01</t>
  </si>
  <si>
    <t xml:space="preserve">CAS ang. </t>
  </si>
  <si>
    <t>Total 10.03.01</t>
  </si>
  <si>
    <t>Subtotal 10.03.02</t>
  </si>
  <si>
    <t>10.03.02</t>
  </si>
  <si>
    <t xml:space="preserve">somaj angajator sal </t>
  </si>
  <si>
    <t>Total 10.03.02</t>
  </si>
  <si>
    <t>Subtotal 10.03.03</t>
  </si>
  <si>
    <t>10.03.03</t>
  </si>
  <si>
    <t>CAS angajator</t>
  </si>
  <si>
    <t>Total 10.03.03</t>
  </si>
  <si>
    <t>Subtotal 10.03.04</t>
  </si>
  <si>
    <t>10.03.04</t>
  </si>
  <si>
    <t>fond de risc sal</t>
  </si>
  <si>
    <t>Total 10.03.04</t>
  </si>
  <si>
    <t>Subtotal 10.03.06</t>
  </si>
  <si>
    <t>10.03.06</t>
  </si>
  <si>
    <t>CM UNITATE</t>
  </si>
  <si>
    <t>Total 10.03.06</t>
  </si>
  <si>
    <t>Subtotal 10.03.07</t>
  </si>
  <si>
    <t>10.03.07</t>
  </si>
  <si>
    <t xml:space="preserve">CAM </t>
  </si>
  <si>
    <t>Total 10.03.07</t>
  </si>
  <si>
    <t>INSTITUTIA PREFECTULUI -JUDETUL GALATI</t>
  </si>
  <si>
    <t xml:space="preserve">CAP 61 01 "ORDINE PUBLICA SI SIGURANTA NATIONALA" </t>
  </si>
  <si>
    <t xml:space="preserve"> alim card salarii</t>
  </si>
  <si>
    <t xml:space="preserve"> pl impoz, contributii, numerar</t>
  </si>
  <si>
    <t>Subtotal 10.01.03</t>
  </si>
  <si>
    <t>10.01.03</t>
  </si>
  <si>
    <t>card salarii</t>
  </si>
  <si>
    <t>Total 10.010.03</t>
  </si>
  <si>
    <t>recup cm fnauss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</si>
  <si>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</si>
  <si>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</si>
  <si>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</si>
  <si>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</si>
  <si>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</si>
  <si>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</si>
  <si>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</si>
  <si>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</si>
  <si>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</si>
  <si>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</si>
  <si>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</si>
  <si>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voucher vacanta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</si>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</sst>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.##0.00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/>
    <xf numFmtId="3" fontId="0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right" vertical="center"/>
    </xf>
    <xf numFmtId="0" fontId="0" fillId="0" borderId="5" xfId="0" applyBorder="1"/>
    <xf numFmtId="14" fontId="0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3" xfId="1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center"/>
    </xf>
    <xf numFmtId="14" fontId="0" fillId="0" borderId="6" xfId="0" applyNumberFormat="1" applyBorder="1"/>
    <xf numFmtId="0" fontId="0" fillId="0" borderId="7" xfId="0" applyFill="1" applyBorder="1"/>
    <xf numFmtId="0" fontId="0" fillId="0" borderId="7" xfId="0" applyBorder="1"/>
    <xf numFmtId="0" fontId="2" fillId="0" borderId="7" xfId="0" applyFont="1" applyBorder="1" applyAlignment="1">
      <alignment horizontal="right"/>
    </xf>
    <xf numFmtId="2" fontId="2" fillId="0" borderId="8" xfId="1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left" vertical="top"/>
    </xf>
    <xf numFmtId="3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2" fontId="0" fillId="0" borderId="10" xfId="1" applyNumberFormat="1" applyFont="1" applyFill="1" applyBorder="1" applyAlignment="1" applyProtection="1">
      <alignment horizontal="right"/>
    </xf>
    <xf numFmtId="0" fontId="0" fillId="0" borderId="11" xfId="0" applyBorder="1" applyAlignment="1">
      <alignment horizontal="left"/>
    </xf>
    <xf numFmtId="2" fontId="0" fillId="0" borderId="9" xfId="1" applyNumberFormat="1" applyFont="1" applyFill="1" applyBorder="1" applyAlignment="1" applyProtection="1">
      <alignment horizontal="right"/>
    </xf>
    <xf numFmtId="2" fontId="0" fillId="0" borderId="5" xfId="1" applyNumberFormat="1" applyFont="1" applyFill="1" applyBorder="1" applyAlignment="1" applyProtection="1">
      <alignment horizontal="right"/>
    </xf>
    <xf numFmtId="2" fontId="0" fillId="0" borderId="3" xfId="1" applyNumberFormat="1" applyFont="1" applyFill="1" applyBorder="1" applyAlignment="1" applyProtection="1"/>
    <xf numFmtId="3" fontId="0" fillId="0" borderId="3" xfId="0" applyNumberForma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2" fontId="0" fillId="0" borderId="12" xfId="1" applyNumberFormat="1" applyFont="1" applyFill="1" applyBorder="1" applyAlignment="1" applyProtection="1"/>
    <xf numFmtId="0" fontId="0" fillId="0" borderId="9" xfId="0" applyFont="1" applyBorder="1" applyAlignment="1">
      <alignment horizontal="center" vertical="center"/>
    </xf>
    <xf numFmtId="0" fontId="0" fillId="0" borderId="13" xfId="0" applyBorder="1"/>
    <xf numFmtId="2" fontId="2" fillId="0" borderId="8" xfId="1" applyNumberFormat="1" applyFont="1" applyFill="1" applyBorder="1" applyAlignment="1" applyProtection="1"/>
    <xf numFmtId="4" fontId="0" fillId="0" borderId="0" xfId="0" applyNumberFormat="1"/>
    <xf numFmtId="165" fontId="2" fillId="0" borderId="0" xfId="0" applyNumberFormat="1" applyFon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6" fontId="0" fillId="0" borderId="14" xfId="0" applyNumberFormat="1" applyFont="1" applyBorder="1"/>
    <xf numFmtId="14" fontId="2" fillId="0" borderId="3" xfId="0" applyNumberFormat="1" applyFont="1" applyBorder="1"/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3" xfId="0" applyBorder="1"/>
    <xf numFmtId="166" fontId="0" fillId="0" borderId="3" xfId="0" applyNumberFormat="1" applyFont="1" applyBorder="1"/>
    <xf numFmtId="14" fontId="2" fillId="0" borderId="12" xfId="0" applyNumberFormat="1" applyFont="1" applyBorder="1"/>
    <xf numFmtId="0" fontId="3" fillId="0" borderId="3" xfId="0" applyFont="1" applyBorder="1" applyAlignment="1">
      <alignment horizontal="left"/>
    </xf>
    <xf numFmtId="0" fontId="0" fillId="0" borderId="12" xfId="0" applyBorder="1"/>
    <xf numFmtId="166" fontId="0" fillId="0" borderId="12" xfId="0" applyNumberFormat="1" applyFont="1" applyBorder="1"/>
    <xf numFmtId="0" fontId="0" fillId="2" borderId="14" xfId="0" applyFont="1" applyFill="1" applyBorder="1"/>
    <xf numFmtId="0" fontId="0" fillId="2" borderId="16" xfId="0" applyFill="1" applyBorder="1"/>
    <xf numFmtId="0" fontId="0" fillId="2" borderId="14" xfId="0" applyFill="1" applyBorder="1"/>
    <xf numFmtId="166" fontId="0" fillId="2" borderId="14" xfId="0" applyNumberFormat="1" applyFont="1" applyFill="1" applyBorder="1"/>
    <xf numFmtId="0" fontId="0" fillId="0" borderId="14" xfId="0" applyBorder="1"/>
    <xf numFmtId="0" fontId="0" fillId="0" borderId="12" xfId="0" applyFont="1" applyBorder="1"/>
    <xf numFmtId="0" fontId="0" fillId="0" borderId="17" xfId="0" applyBorder="1"/>
    <xf numFmtId="0" fontId="2" fillId="0" borderId="3" xfId="0" applyFont="1" applyBorder="1"/>
    <xf numFmtId="0" fontId="2" fillId="0" borderId="12" xfId="0" applyFont="1" applyBorder="1"/>
    <xf numFmtId="0" fontId="0" fillId="0" borderId="5" xfId="0" applyFont="1" applyBorder="1"/>
    <xf numFmtId="166" fontId="0" fillId="0" borderId="5" xfId="0" applyNumberFormat="1" applyFont="1" applyBorder="1"/>
    <xf numFmtId="3" fontId="0" fillId="0" borderId="5" xfId="0" applyNumberFormat="1" applyFont="1" applyBorder="1"/>
    <xf numFmtId="0" fontId="0" fillId="0" borderId="14" xfId="0" applyFont="1" applyBorder="1"/>
    <xf numFmtId="0" fontId="0" fillId="2" borderId="18" xfId="0" applyFont="1" applyFill="1" applyBorder="1"/>
    <xf numFmtId="0" fontId="0" fillId="0" borderId="11" xfId="0" applyFont="1" applyBorder="1"/>
    <xf numFmtId="0" fontId="0" fillId="0" borderId="19" xfId="0" applyFont="1" applyBorder="1"/>
    <xf numFmtId="0" fontId="0" fillId="0" borderId="20" xfId="0" applyFont="1" applyBorder="1"/>
    <xf numFmtId="0" fontId="3" fillId="0" borderId="15" xfId="0" applyFont="1" applyBorder="1" applyAlignment="1">
      <alignment horizontal="right"/>
    </xf>
    <xf numFmtId="0" fontId="0" fillId="0" borderId="21" xfId="0" applyFont="1" applyBorder="1"/>
    <xf numFmtId="0" fontId="0" fillId="0" borderId="22" xfId="0" applyFont="1" applyBorder="1"/>
    <xf numFmtId="166" fontId="0" fillId="0" borderId="23" xfId="0" applyNumberFormat="1" applyFont="1" applyBorder="1"/>
    <xf numFmtId="0" fontId="0" fillId="0" borderId="9" xfId="0" applyFont="1" applyBorder="1"/>
    <xf numFmtId="166" fontId="0" fillId="0" borderId="9" xfId="0" applyNumberFormat="1" applyFont="1" applyBorder="1"/>
    <xf numFmtId="0" fontId="2" fillId="0" borderId="11" xfId="0" applyFont="1" applyBorder="1"/>
    <xf numFmtId="0" fontId="0" fillId="0" borderId="23" xfId="0" applyFont="1" applyBorder="1"/>
    <xf numFmtId="0" fontId="0" fillId="2" borderId="7" xfId="0" applyFont="1" applyFill="1" applyBorder="1"/>
    <xf numFmtId="3" fontId="0" fillId="0" borderId="14" xfId="0" applyNumberFormat="1" applyFont="1" applyBorder="1"/>
    <xf numFmtId="0" fontId="2" fillId="0" borderId="24" xfId="0" applyFont="1" applyBorder="1"/>
    <xf numFmtId="0" fontId="0" fillId="0" borderId="3" xfId="0" applyFont="1" applyBorder="1"/>
    <xf numFmtId="0" fontId="2" fillId="0" borderId="9" xfId="0" applyFont="1" applyBorder="1"/>
    <xf numFmtId="0" fontId="0" fillId="0" borderId="25" xfId="0" applyBorder="1"/>
    <xf numFmtId="0" fontId="0" fillId="0" borderId="26" xfId="0" applyBorder="1"/>
    <xf numFmtId="0" fontId="0" fillId="0" borderId="24" xfId="0" applyFont="1" applyBorder="1"/>
    <xf numFmtId="0" fontId="2" fillId="0" borderId="25" xfId="0" applyFont="1" applyBorder="1"/>
    <xf numFmtId="0" fontId="0" fillId="0" borderId="27" xfId="0" applyBorder="1"/>
    <xf numFmtId="0" fontId="0" fillId="2" borderId="28" xfId="0" applyFont="1" applyFill="1" applyBorder="1"/>
    <xf numFmtId="0" fontId="0" fillId="2" borderId="29" xfId="0" applyFont="1" applyFill="1" applyBorder="1"/>
    <xf numFmtId="166" fontId="0" fillId="2" borderId="29" xfId="0" applyNumberFormat="1" applyFont="1" applyFill="1" applyBorder="1"/>
    <xf numFmtId="3" fontId="0" fillId="0" borderId="30" xfId="0" applyNumberFormat="1" applyFont="1" applyBorder="1"/>
    <xf numFmtId="166" fontId="0" fillId="0" borderId="19" xfId="0" applyNumberFormat="1" applyFont="1" applyBorder="1"/>
    <xf numFmtId="3" fontId="0" fillId="0" borderId="19" xfId="0" applyNumberFormat="1" applyFont="1" applyBorder="1"/>
    <xf numFmtId="3" fontId="0" fillId="0" borderId="9" xfId="0" applyNumberFormat="1" applyFont="1" applyBorder="1"/>
    <xf numFmtId="0" fontId="0" fillId="0" borderId="31" xfId="0" applyFont="1" applyBorder="1"/>
    <xf numFmtId="166" fontId="0" fillId="0" borderId="31" xfId="0" applyNumberFormat="1" applyFont="1" applyBorder="1"/>
    <xf numFmtId="3" fontId="0" fillId="0" borderId="31" xfId="0" applyNumberFormat="1" applyFont="1" applyBorder="1"/>
    <xf numFmtId="0" fontId="4" fillId="2" borderId="28" xfId="0" applyFont="1" applyFill="1" applyBorder="1"/>
    <xf numFmtId="0" fontId="4" fillId="2" borderId="32" xfId="0" applyFont="1" applyFill="1" applyBorder="1"/>
    <xf numFmtId="166" fontId="4" fillId="2" borderId="32" xfId="0" applyNumberFormat="1" applyFont="1" applyFill="1" applyBorder="1"/>
    <xf numFmtId="3" fontId="4" fillId="0" borderId="33" xfId="0" applyNumberFormat="1" applyFont="1" applyBorder="1"/>
    <xf numFmtId="0" fontId="2" fillId="0" borderId="5" xfId="0" applyFont="1" applyBorder="1"/>
    <xf numFmtId="0" fontId="3" fillId="0" borderId="5" xfId="0" applyFont="1" applyBorder="1" applyAlignment="1">
      <alignment horizontal="left"/>
    </xf>
    <xf numFmtId="0" fontId="0" fillId="0" borderId="34" xfId="0" applyFont="1" applyBorder="1"/>
    <xf numFmtId="166" fontId="0" fillId="0" borderId="34" xfId="0" applyNumberFormat="1" applyFont="1" applyBorder="1"/>
    <xf numFmtId="3" fontId="0" fillId="0" borderId="34" xfId="0" applyNumberFormat="1" applyFont="1" applyBorder="1"/>
    <xf numFmtId="167" fontId="0" fillId="0" borderId="3" xfId="0" applyNumberFormat="1" applyFont="1" applyBorder="1"/>
    <xf numFmtId="0" fontId="0" fillId="2" borderId="12" xfId="0" applyFont="1" applyFill="1" applyBorder="1"/>
    <xf numFmtId="166" fontId="0" fillId="2" borderId="12" xfId="0" applyNumberFormat="1" applyFont="1" applyFill="1" applyBorder="1"/>
    <xf numFmtId="3" fontId="0" fillId="0" borderId="12" xfId="0" applyNumberFormat="1" applyFont="1" applyBorder="1"/>
    <xf numFmtId="0" fontId="0" fillId="0" borderId="35" xfId="0" applyFont="1" applyBorder="1"/>
    <xf numFmtId="0" fontId="0" fillId="0" borderId="36" xfId="0" applyFont="1" applyBorder="1"/>
    <xf numFmtId="166" fontId="0" fillId="0" borderId="36" xfId="0" applyNumberFormat="1" applyFont="1" applyBorder="1"/>
    <xf numFmtId="0" fontId="0" fillId="0" borderId="37" xfId="0" applyFont="1" applyBorder="1"/>
    <xf numFmtId="0" fontId="2" fillId="0" borderId="38" xfId="0" applyFont="1" applyBorder="1"/>
    <xf numFmtId="0" fontId="0" fillId="0" borderId="39" xfId="0" applyBorder="1"/>
    <xf numFmtId="0" fontId="0" fillId="2" borderId="40" xfId="0" applyFont="1" applyFill="1" applyBorder="1"/>
    <xf numFmtId="0" fontId="0" fillId="2" borderId="41" xfId="0" applyFont="1" applyFill="1" applyBorder="1"/>
    <xf numFmtId="166" fontId="0" fillId="2" borderId="41" xfId="0" applyNumberFormat="1" applyFont="1" applyFill="1" applyBorder="1"/>
    <xf numFmtId="0" fontId="0" fillId="0" borderId="42" xfId="0" applyBorder="1"/>
    <xf numFmtId="0" fontId="4" fillId="0" borderId="39" xfId="0" applyFont="1" applyBorder="1"/>
    <xf numFmtId="168" fontId="0" fillId="0" borderId="0" xfId="0" applyNumberFormat="1"/>
    <xf numFmtId="0" fontId="4" fillId="2" borderId="14" xfId="0" applyFont="1" applyFill="1" applyBorder="1"/>
    <xf numFmtId="0" fontId="4" fillId="2" borderId="16" xfId="0" applyFont="1" applyFill="1" applyBorder="1"/>
    <xf numFmtId="166" fontId="4" fillId="2" borderId="14" xfId="0" applyNumberFormat="1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7" xfId="0" applyFont="1" applyFill="1" applyBorder="1"/>
    <xf numFmtId="166" fontId="4" fillId="2" borderId="12" xfId="0" applyNumberFormat="1" applyFont="1" applyFill="1" applyBorder="1"/>
    <xf numFmtId="0" fontId="0" fillId="0" borderId="27" xfId="0" applyFont="1" applyBorder="1"/>
    <xf numFmtId="166" fontId="0" fillId="0" borderId="27" xfId="0" applyNumberFormat="1" applyFont="1" applyBorder="1"/>
    <xf numFmtId="0" fontId="4" fillId="2" borderId="43" xfId="0" applyFont="1" applyFill="1" applyBorder="1"/>
    <xf numFmtId="166" fontId="4" fillId="2" borderId="43" xfId="0" applyNumberFormat="1" applyFont="1" applyFill="1" applyBorder="1"/>
    <xf numFmtId="0" fontId="0" fillId="0" borderId="43" xfId="0" applyBorder="1"/>
    <xf numFmtId="0" fontId="0" fillId="0" borderId="44" xfId="0" applyFont="1" applyBorder="1"/>
    <xf numFmtId="0" fontId="0" fillId="0" borderId="15" xfId="0" applyFont="1" applyBorder="1"/>
    <xf numFmtId="0" fontId="4" fillId="0" borderId="9" xfId="0" applyFont="1" applyBorder="1"/>
    <xf numFmtId="0" fontId="4" fillId="2" borderId="9" xfId="0" applyFont="1" applyFill="1" applyBorder="1"/>
    <xf numFmtId="166" fontId="4" fillId="2" borderId="9" xfId="0" applyNumberFormat="1" applyFont="1" applyFill="1" applyBorder="1"/>
    <xf numFmtId="166" fontId="4" fillId="0" borderId="9" xfId="0" applyNumberFormat="1" applyFont="1" applyBorder="1"/>
    <xf numFmtId="0" fontId="4" fillId="0" borderId="45" xfId="0" applyFont="1" applyFill="1" applyBorder="1"/>
    <xf numFmtId="0" fontId="4" fillId="0" borderId="31" xfId="0" applyFont="1" applyBorder="1"/>
    <xf numFmtId="166" fontId="4" fillId="0" borderId="31" xfId="0" applyNumberFormat="1" applyFont="1" applyBorder="1"/>
    <xf numFmtId="0" fontId="4" fillId="0" borderId="31" xfId="0" applyFont="1" applyFill="1" applyBorder="1"/>
    <xf numFmtId="3" fontId="0" fillId="0" borderId="33" xfId="0" applyNumberFormat="1" applyFont="1" applyBorder="1"/>
    <xf numFmtId="0" fontId="4" fillId="0" borderId="19" xfId="0" applyFont="1" applyBorder="1"/>
    <xf numFmtId="166" fontId="4" fillId="0" borderId="19" xfId="0" applyNumberFormat="1" applyFont="1" applyBorder="1"/>
    <xf numFmtId="0" fontId="4" fillId="0" borderId="0" xfId="0" applyFont="1" applyBorder="1"/>
    <xf numFmtId="0" fontId="4" fillId="2" borderId="31" xfId="0" applyFont="1" applyFill="1" applyBorder="1"/>
    <xf numFmtId="166" fontId="4" fillId="2" borderId="31" xfId="0" applyNumberFormat="1" applyFont="1" applyFill="1" applyBorder="1"/>
    <xf numFmtId="0" fontId="0" fillId="0" borderId="28" xfId="0" applyFont="1" applyBorder="1"/>
    <xf numFmtId="0" fontId="0" fillId="0" borderId="29" xfId="0" applyFont="1" applyBorder="1"/>
    <xf numFmtId="0" fontId="0" fillId="0" borderId="32" xfId="0" applyFont="1" applyBorder="1"/>
    <xf numFmtId="166" fontId="0" fillId="0" borderId="32" xfId="0" applyNumberFormat="1" applyFont="1" applyBorder="1"/>
    <xf numFmtId="0" fontId="0" fillId="0" borderId="0" xfId="0" applyFont="1" applyBorder="1"/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0"/>
  <sheetViews>
    <sheetView tabSelected="1" topLeftCell="C1" workbookViewId="0">
      <selection activeCell="F5" sqref="F5"/>
    </sheetView>
  </sheetViews>
  <sheetFormatPr defaultRowHeight="12.75" x14ac:dyDescent="0.2"/>
  <cols>
    <col min="1" max="2" width="0" hidden="1" customWidth="1"/>
    <col min="3" max="3" width="9" customWidth="1"/>
    <col min="4" max="4" width="13.5703125" customWidth="1"/>
    <col min="5" max="5" width="13" customWidth="1"/>
    <col min="6" max="6" width="24" customWidth="1"/>
    <col min="7" max="7" width="30.42578125" customWidth="1"/>
    <col min="8" max="8" width="12" customWidth="1"/>
  </cols>
  <sheetData>
    <row r="1" spans="3:10" x14ac:dyDescent="0.2">
      <c r="C1" s="25" t="s">
        <v>29</v>
      </c>
      <c r="D1" s="25"/>
      <c r="E1" s="26"/>
      <c r="F1" s="26"/>
    </row>
    <row r="2" spans="3:10" x14ac:dyDescent="0.2">
      <c r="D2" s="26"/>
      <c r="E2" s="26"/>
      <c r="F2" s="26"/>
      <c r="G2" s="26"/>
    </row>
    <row r="3" spans="3:10" x14ac:dyDescent="0.2">
      <c r="D3" s="25" t="s">
        <v>30</v>
      </c>
      <c r="E3" s="26"/>
      <c r="F3" s="26"/>
      <c r="G3" s="26"/>
    </row>
    <row r="4" spans="3:10" x14ac:dyDescent="0.2">
      <c r="D4" s="1"/>
    </row>
    <row r="5" spans="3:10" x14ac:dyDescent="0.2">
      <c r="D5" s="1"/>
      <c r="E5" s="27" t="s">
        <v>31</v>
      </c>
      <c r="F5" s="28"/>
    </row>
    <row r="6" spans="3:10" ht="13.5" thickBot="1" x14ac:dyDescent="0.25"/>
    <row r="7" spans="3:10" ht="51" x14ac:dyDescent="0.2">
      <c r="C7" s="29" t="s">
        <v>32</v>
      </c>
      <c r="D7" s="6" t="s">
        <v>5</v>
      </c>
      <c r="E7" s="29" t="s">
        <v>6</v>
      </c>
      <c r="F7" s="6" t="s">
        <v>7</v>
      </c>
      <c r="G7" s="8" t="s">
        <v>8</v>
      </c>
      <c r="H7" s="6" t="s">
        <v>9</v>
      </c>
    </row>
    <row r="8" spans="3:10" x14ac:dyDescent="0.2">
      <c r="C8" s="30">
        <v>1</v>
      </c>
      <c r="D8" s="31" t="s">
        <v>33</v>
      </c>
      <c r="E8" s="32">
        <v>55</v>
      </c>
      <c r="F8" s="33" t="s">
        <v>34</v>
      </c>
      <c r="G8" s="33" t="s">
        <v>20</v>
      </c>
      <c r="H8" s="34">
        <v>146.47999999999999</v>
      </c>
    </row>
    <row r="9" spans="3:10" x14ac:dyDescent="0.2">
      <c r="C9" s="35">
        <v>2</v>
      </c>
      <c r="D9" s="35" t="s">
        <v>35</v>
      </c>
      <c r="E9" s="26">
        <v>57</v>
      </c>
      <c r="F9" s="33" t="s">
        <v>34</v>
      </c>
      <c r="G9" s="33" t="s">
        <v>20</v>
      </c>
      <c r="H9" s="36">
        <v>221</v>
      </c>
    </row>
    <row r="10" spans="3:10" x14ac:dyDescent="0.2">
      <c r="C10" s="9">
        <v>3</v>
      </c>
      <c r="D10" s="9" t="s">
        <v>36</v>
      </c>
      <c r="E10" s="11">
        <v>795796</v>
      </c>
      <c r="F10" s="13" t="s">
        <v>37</v>
      </c>
      <c r="G10" s="13" t="s">
        <v>14</v>
      </c>
      <c r="H10" s="14">
        <v>2714.87</v>
      </c>
    </row>
    <row r="11" spans="3:10" x14ac:dyDescent="0.2">
      <c r="C11" s="9">
        <v>4</v>
      </c>
      <c r="D11" s="9" t="s">
        <v>36</v>
      </c>
      <c r="E11" s="11">
        <v>797798</v>
      </c>
      <c r="F11" s="13" t="s">
        <v>38</v>
      </c>
      <c r="G11" s="13" t="s">
        <v>39</v>
      </c>
      <c r="H11" s="14">
        <v>1038.79</v>
      </c>
    </row>
    <row r="12" spans="3:10" x14ac:dyDescent="0.2">
      <c r="C12" s="9">
        <v>5</v>
      </c>
      <c r="D12" s="9" t="s">
        <v>36</v>
      </c>
      <c r="E12" s="11">
        <v>805</v>
      </c>
      <c r="F12" s="13" t="s">
        <v>40</v>
      </c>
      <c r="G12" s="13" t="s">
        <v>41</v>
      </c>
      <c r="H12" s="14">
        <v>71</v>
      </c>
    </row>
    <row r="13" spans="3:10" ht="25.5" x14ac:dyDescent="0.2">
      <c r="C13" s="9">
        <v>6</v>
      </c>
      <c r="D13" s="9" t="s">
        <v>36</v>
      </c>
      <c r="E13" s="11">
        <v>802803804</v>
      </c>
      <c r="F13" s="12" t="s">
        <v>42</v>
      </c>
      <c r="G13" s="13" t="s">
        <v>43</v>
      </c>
      <c r="H13" s="14">
        <v>549.88</v>
      </c>
    </row>
    <row r="14" spans="3:10" ht="15" customHeight="1" x14ac:dyDescent="0.2">
      <c r="C14" s="9">
        <v>7</v>
      </c>
      <c r="D14" s="9" t="s">
        <v>36</v>
      </c>
      <c r="E14" s="12">
        <v>799</v>
      </c>
      <c r="F14" s="13" t="s">
        <v>44</v>
      </c>
      <c r="G14" s="13" t="s">
        <v>45</v>
      </c>
      <c r="H14" s="14">
        <v>2500</v>
      </c>
      <c r="J14" t="s">
        <v>46</v>
      </c>
    </row>
    <row r="15" spans="3:10" ht="12.6" customHeight="1" x14ac:dyDescent="0.2">
      <c r="C15" s="9">
        <v>8</v>
      </c>
      <c r="D15" s="9" t="s">
        <v>36</v>
      </c>
      <c r="E15" s="37" t="s">
        <v>47</v>
      </c>
      <c r="F15" s="13" t="s">
        <v>48</v>
      </c>
      <c r="G15" s="13" t="s">
        <v>18</v>
      </c>
      <c r="H15" s="14">
        <v>616.02</v>
      </c>
    </row>
    <row r="16" spans="3:10" x14ac:dyDescent="0.2">
      <c r="C16" s="9">
        <v>9</v>
      </c>
      <c r="D16" s="9" t="s">
        <v>49</v>
      </c>
      <c r="E16" s="38" t="s">
        <v>50</v>
      </c>
      <c r="F16" s="39" t="s">
        <v>51</v>
      </c>
      <c r="G16" s="39" t="s">
        <v>24</v>
      </c>
      <c r="H16" s="40">
        <v>9038.0499999999993</v>
      </c>
    </row>
    <row r="17" spans="3:11" x14ac:dyDescent="0.2">
      <c r="C17" s="9">
        <v>10</v>
      </c>
      <c r="D17" s="9" t="s">
        <v>36</v>
      </c>
      <c r="E17" s="38">
        <v>810</v>
      </c>
      <c r="F17" s="39" t="s">
        <v>52</v>
      </c>
      <c r="G17" s="41" t="s">
        <v>53</v>
      </c>
      <c r="H17" s="42">
        <v>105.77</v>
      </c>
    </row>
    <row r="18" spans="3:11" x14ac:dyDescent="0.2">
      <c r="C18" s="9">
        <v>11</v>
      </c>
      <c r="D18" s="9" t="s">
        <v>36</v>
      </c>
      <c r="E18" s="17">
        <v>809</v>
      </c>
      <c r="F18" s="39" t="s">
        <v>54</v>
      </c>
      <c r="G18" s="13" t="s">
        <v>55</v>
      </c>
      <c r="H18" s="43">
        <v>188.58</v>
      </c>
    </row>
    <row r="19" spans="3:11" x14ac:dyDescent="0.2">
      <c r="C19" s="9">
        <v>12</v>
      </c>
      <c r="D19" s="9" t="s">
        <v>10</v>
      </c>
      <c r="E19" s="17">
        <v>835</v>
      </c>
      <c r="F19" s="39" t="s">
        <v>56</v>
      </c>
      <c r="G19" s="13" t="s">
        <v>57</v>
      </c>
      <c r="H19" s="44">
        <v>133.28</v>
      </c>
    </row>
    <row r="20" spans="3:11" x14ac:dyDescent="0.2">
      <c r="C20" s="9">
        <v>13</v>
      </c>
      <c r="D20" s="9" t="s">
        <v>36</v>
      </c>
      <c r="E20" s="17">
        <v>808</v>
      </c>
      <c r="F20" s="39" t="s">
        <v>58</v>
      </c>
      <c r="G20" s="13" t="s">
        <v>24</v>
      </c>
      <c r="H20" s="44">
        <v>1130.5</v>
      </c>
    </row>
    <row r="21" spans="3:11" x14ac:dyDescent="0.2">
      <c r="C21" s="9">
        <v>14</v>
      </c>
      <c r="D21" s="9" t="s">
        <v>10</v>
      </c>
      <c r="E21" s="45">
        <v>61</v>
      </c>
      <c r="F21" s="33" t="s">
        <v>34</v>
      </c>
      <c r="G21" s="33" t="s">
        <v>20</v>
      </c>
      <c r="H21" s="44">
        <v>198</v>
      </c>
    </row>
    <row r="22" spans="3:11" x14ac:dyDescent="0.2">
      <c r="C22" s="46">
        <v>15</v>
      </c>
      <c r="D22" s="46" t="s">
        <v>36</v>
      </c>
      <c r="E22" s="47">
        <v>806</v>
      </c>
      <c r="F22" s="47" t="s">
        <v>59</v>
      </c>
      <c r="G22" s="48" t="s">
        <v>60</v>
      </c>
      <c r="H22" s="49">
        <v>101.15</v>
      </c>
      <c r="K22" t="s">
        <v>46</v>
      </c>
    </row>
    <row r="23" spans="3:11" x14ac:dyDescent="0.2">
      <c r="C23" s="50">
        <v>16</v>
      </c>
      <c r="D23" s="9" t="s">
        <v>61</v>
      </c>
      <c r="E23" s="17">
        <v>845</v>
      </c>
      <c r="F23" s="17" t="s">
        <v>62</v>
      </c>
      <c r="G23" s="13" t="s">
        <v>55</v>
      </c>
      <c r="H23" s="18">
        <v>79</v>
      </c>
    </row>
    <row r="24" spans="3:11" ht="13.5" thickBot="1" x14ac:dyDescent="0.25">
      <c r="C24" s="51"/>
      <c r="D24" s="20" t="s">
        <v>28</v>
      </c>
      <c r="E24" s="21"/>
      <c r="F24" s="22"/>
      <c r="G24" s="23"/>
      <c r="H24" s="52">
        <f>SUM(H8:H23)</f>
        <v>18832.37</v>
      </c>
    </row>
    <row r="30" spans="3:11" ht="12.6" customHeight="1" x14ac:dyDescent="0.2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0"/>
  <sheetViews>
    <sheetView topLeftCell="C1" workbookViewId="0">
      <selection activeCell="J14" sqref="J14"/>
    </sheetView>
  </sheetViews>
  <sheetFormatPr defaultRowHeight="12.75" x14ac:dyDescent="0.2"/>
  <cols>
    <col min="1" max="2" width="0" hidden="1" customWidth="1"/>
    <col min="3" max="3" width="9.7109375" customWidth="1"/>
    <col min="4" max="4" width="12.85546875" customWidth="1"/>
    <col min="5" max="5" width="15" customWidth="1"/>
    <col min="6" max="6" width="23.42578125" customWidth="1"/>
    <col min="7" max="7" width="27.28515625" bestFit="1" customWidth="1"/>
    <col min="8" max="8" width="12" customWidth="1"/>
  </cols>
  <sheetData>
    <row r="2" spans="3:8" x14ac:dyDescent="0.2">
      <c r="C2" s="1" t="s">
        <v>0</v>
      </c>
      <c r="D2" s="1"/>
    </row>
    <row r="4" spans="3:8" x14ac:dyDescent="0.2">
      <c r="D4" s="1" t="s">
        <v>1</v>
      </c>
    </row>
    <row r="5" spans="3:8" x14ac:dyDescent="0.2">
      <c r="D5" s="1"/>
    </row>
    <row r="6" spans="3:8" ht="25.5" x14ac:dyDescent="0.2">
      <c r="D6" s="2" t="s">
        <v>2</v>
      </c>
      <c r="E6" s="3" t="s">
        <v>3</v>
      </c>
      <c r="F6" s="4"/>
      <c r="G6" s="5"/>
      <c r="H6" s="5"/>
    </row>
    <row r="7" spans="3:8" ht="13.5" thickBot="1" x14ac:dyDescent="0.25"/>
    <row r="8" spans="3:8" ht="51" x14ac:dyDescent="0.2">
      <c r="C8" s="6" t="s">
        <v>4</v>
      </c>
      <c r="D8" s="6" t="s">
        <v>5</v>
      </c>
      <c r="E8" s="7" t="s">
        <v>6</v>
      </c>
      <c r="F8" s="6" t="s">
        <v>7</v>
      </c>
      <c r="G8" s="8" t="s">
        <v>8</v>
      </c>
      <c r="H8" s="6" t="s">
        <v>9</v>
      </c>
    </row>
    <row r="9" spans="3:8" ht="25.5" x14ac:dyDescent="0.2">
      <c r="C9" s="9">
        <v>1</v>
      </c>
      <c r="D9" s="10" t="s">
        <v>10</v>
      </c>
      <c r="E9" s="11">
        <v>823824</v>
      </c>
      <c r="F9" s="12" t="s">
        <v>11</v>
      </c>
      <c r="G9" s="13" t="s">
        <v>12</v>
      </c>
      <c r="H9" s="14">
        <v>1282.24</v>
      </c>
    </row>
    <row r="10" spans="3:8" x14ac:dyDescent="0.2">
      <c r="C10" s="9">
        <v>2</v>
      </c>
      <c r="D10" s="13" t="s">
        <v>10</v>
      </c>
      <c r="E10" s="12">
        <v>826</v>
      </c>
      <c r="F10" s="13" t="s">
        <v>13</v>
      </c>
      <c r="G10" s="13" t="s">
        <v>14</v>
      </c>
      <c r="H10" s="14">
        <v>5237.8999999999996</v>
      </c>
    </row>
    <row r="11" spans="3:8" ht="25.5" x14ac:dyDescent="0.2">
      <c r="C11" s="9">
        <v>3</v>
      </c>
      <c r="D11" s="10" t="s">
        <v>10</v>
      </c>
      <c r="E11" s="11">
        <v>829830832837</v>
      </c>
      <c r="F11" s="12" t="s">
        <v>15</v>
      </c>
      <c r="G11" s="12" t="s">
        <v>16</v>
      </c>
      <c r="H11" s="14">
        <v>2989.42</v>
      </c>
    </row>
    <row r="12" spans="3:8" x14ac:dyDescent="0.2">
      <c r="C12" s="9">
        <v>4</v>
      </c>
      <c r="D12" s="15" t="s">
        <v>10</v>
      </c>
      <c r="E12" s="11">
        <v>836</v>
      </c>
      <c r="F12" s="13" t="s">
        <v>17</v>
      </c>
      <c r="G12" s="13" t="s">
        <v>18</v>
      </c>
      <c r="H12" s="14">
        <v>79.13</v>
      </c>
    </row>
    <row r="13" spans="3:8" x14ac:dyDescent="0.2">
      <c r="C13" s="9">
        <v>5</v>
      </c>
      <c r="D13" s="15" t="s">
        <v>10</v>
      </c>
      <c r="E13" s="11">
        <v>61</v>
      </c>
      <c r="F13" s="13" t="s">
        <v>19</v>
      </c>
      <c r="G13" s="13" t="s">
        <v>20</v>
      </c>
      <c r="H13" s="14">
        <v>1690</v>
      </c>
    </row>
    <row r="14" spans="3:8" ht="25.5" x14ac:dyDescent="0.2">
      <c r="C14" s="9">
        <v>6</v>
      </c>
      <c r="D14" s="13" t="s">
        <v>21</v>
      </c>
      <c r="E14" s="11" t="s">
        <v>22</v>
      </c>
      <c r="F14" s="12" t="s">
        <v>23</v>
      </c>
      <c r="G14" s="13" t="s">
        <v>24</v>
      </c>
      <c r="H14" s="14">
        <v>1201.9000000000001</v>
      </c>
    </row>
    <row r="15" spans="3:8" x14ac:dyDescent="0.2">
      <c r="C15" s="9">
        <v>7</v>
      </c>
      <c r="D15" s="16" t="s">
        <v>10</v>
      </c>
      <c r="E15" s="12" t="s">
        <v>25</v>
      </c>
      <c r="F15" s="13" t="s">
        <v>26</v>
      </c>
      <c r="G15" s="17" t="s">
        <v>27</v>
      </c>
      <c r="H15" s="18">
        <v>815.9</v>
      </c>
    </row>
    <row r="16" spans="3:8" ht="13.5" thickBot="1" x14ac:dyDescent="0.25">
      <c r="C16" s="19"/>
      <c r="D16" s="20" t="s">
        <v>28</v>
      </c>
      <c r="E16" s="21"/>
      <c r="F16" s="22"/>
      <c r="G16" s="23"/>
      <c r="H16" s="24">
        <f>SUM(H9:H15)</f>
        <v>13296.489999999998</v>
      </c>
    </row>
    <row r="20" ht="11.45" customHeight="1" x14ac:dyDescent="0.2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7"/>
  <sheetViews>
    <sheetView topLeftCell="C1" workbookViewId="0">
      <selection activeCell="F48" sqref="F48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1" t="s">
        <v>63</v>
      </c>
      <c r="D1" s="1"/>
      <c r="E1" s="1"/>
      <c r="F1" s="1"/>
    </row>
    <row r="3" spans="3:8" x14ac:dyDescent="0.2">
      <c r="C3" s="1" t="s">
        <v>64</v>
      </c>
      <c r="D3" s="1"/>
      <c r="E3" s="1"/>
      <c r="F3" s="1"/>
      <c r="G3" s="1"/>
    </row>
    <row r="4" spans="3:8" x14ac:dyDescent="0.2">
      <c r="C4" s="1" t="s">
        <v>65</v>
      </c>
      <c r="D4" s="1"/>
      <c r="E4" s="1"/>
      <c r="F4" s="1"/>
      <c r="H4" s="53"/>
    </row>
    <row r="5" spans="3:8" x14ac:dyDescent="0.2">
      <c r="C5" s="1"/>
      <c r="D5" s="1"/>
      <c r="E5" s="1"/>
      <c r="F5" s="1"/>
      <c r="H5" s="53"/>
    </row>
    <row r="6" spans="3:8" x14ac:dyDescent="0.2">
      <c r="C6" s="1"/>
      <c r="D6" s="54"/>
      <c r="E6" s="1"/>
      <c r="F6" s="27" t="s">
        <v>66</v>
      </c>
      <c r="G6" s="28" t="s">
        <v>67</v>
      </c>
      <c r="H6" s="53"/>
    </row>
    <row r="7" spans="3:8" x14ac:dyDescent="0.2">
      <c r="D7" s="1"/>
      <c r="E7" s="1"/>
      <c r="F7" s="1"/>
    </row>
    <row r="8" spans="3:8" x14ac:dyDescent="0.2">
      <c r="C8" s="55" t="s">
        <v>68</v>
      </c>
      <c r="D8" s="55" t="s">
        <v>69</v>
      </c>
      <c r="E8" s="55" t="s">
        <v>70</v>
      </c>
      <c r="F8" s="55" t="s">
        <v>71</v>
      </c>
      <c r="G8" s="55" t="s">
        <v>72</v>
      </c>
    </row>
    <row r="9" spans="3:8" ht="13.5" thickBot="1" x14ac:dyDescent="0.25">
      <c r="C9" s="56" t="s">
        <v>73</v>
      </c>
      <c r="D9" s="55"/>
      <c r="E9" s="55"/>
      <c r="F9" s="57">
        <v>1334496</v>
      </c>
      <c r="G9" s="55"/>
    </row>
    <row r="10" spans="3:8" x14ac:dyDescent="0.2">
      <c r="C10" s="58" t="s">
        <v>74</v>
      </c>
      <c r="D10" s="59"/>
      <c r="E10" s="60"/>
      <c r="F10" s="61"/>
    </row>
    <row r="11" spans="3:8" x14ac:dyDescent="0.2">
      <c r="C11" s="58"/>
      <c r="D11" s="59" t="s">
        <v>75</v>
      </c>
      <c r="E11" s="60">
        <v>11</v>
      </c>
      <c r="F11" s="61">
        <v>95627</v>
      </c>
      <c r="G11" s="62" t="s">
        <v>76</v>
      </c>
    </row>
    <row r="12" spans="3:8" x14ac:dyDescent="0.2">
      <c r="C12" s="58"/>
      <c r="D12" s="59" t="s">
        <v>75</v>
      </c>
      <c r="E12" s="60">
        <v>12</v>
      </c>
      <c r="F12" s="61">
        <v>123141</v>
      </c>
      <c r="G12" s="62" t="s">
        <v>77</v>
      </c>
    </row>
    <row r="13" spans="3:8" x14ac:dyDescent="0.2">
      <c r="C13" s="58"/>
      <c r="D13" s="59" t="s">
        <v>75</v>
      </c>
      <c r="E13" s="62">
        <v>19</v>
      </c>
      <c r="F13" s="63">
        <v>1200</v>
      </c>
      <c r="G13" s="62" t="s">
        <v>78</v>
      </c>
    </row>
    <row r="14" spans="3:8" x14ac:dyDescent="0.2">
      <c r="C14" s="64"/>
      <c r="D14" s="65"/>
      <c r="E14" s="66"/>
      <c r="F14" s="67"/>
      <c r="G14" s="66"/>
    </row>
    <row r="15" spans="3:8" x14ac:dyDescent="0.2">
      <c r="C15" s="64"/>
      <c r="D15" s="65"/>
      <c r="E15" s="66"/>
      <c r="F15" s="67">
        <v>0</v>
      </c>
      <c r="G15" s="66"/>
    </row>
    <row r="16" spans="3:8" ht="13.5" thickBot="1" x14ac:dyDescent="0.25">
      <c r="C16" s="68" t="s">
        <v>79</v>
      </c>
      <c r="D16" s="69"/>
      <c r="E16" s="70"/>
      <c r="F16" s="71">
        <f>F9+F10+F11+F12+F13+F14+F15</f>
        <v>1554464</v>
      </c>
      <c r="G16" s="72"/>
    </row>
    <row r="17" spans="3:7" x14ac:dyDescent="0.2">
      <c r="C17" s="73" t="s">
        <v>80</v>
      </c>
      <c r="D17" s="74"/>
      <c r="E17" s="66"/>
      <c r="F17" s="67">
        <v>102532</v>
      </c>
      <c r="G17" s="66"/>
    </row>
    <row r="18" spans="3:7" x14ac:dyDescent="0.2">
      <c r="C18" s="75" t="s">
        <v>81</v>
      </c>
      <c r="D18" s="59" t="s">
        <v>75</v>
      </c>
      <c r="E18" s="60">
        <v>11</v>
      </c>
      <c r="F18" s="63">
        <v>17426</v>
      </c>
      <c r="G18" s="65" t="s">
        <v>82</v>
      </c>
    </row>
    <row r="19" spans="3:7" x14ac:dyDescent="0.2">
      <c r="C19" s="76"/>
      <c r="D19" s="66"/>
      <c r="E19" s="66"/>
      <c r="F19" s="67"/>
      <c r="G19" s="62"/>
    </row>
    <row r="20" spans="3:7" ht="11.45" customHeight="1" thickBot="1" x14ac:dyDescent="0.25">
      <c r="C20" s="68" t="s">
        <v>83</v>
      </c>
      <c r="D20" s="70"/>
      <c r="E20" s="70"/>
      <c r="F20" s="71">
        <f>SUM(F17:F19)</f>
        <v>119958</v>
      </c>
      <c r="G20" s="72"/>
    </row>
    <row r="21" spans="3:7" ht="12.6" customHeight="1" x14ac:dyDescent="0.2">
      <c r="C21" s="73" t="s">
        <v>84</v>
      </c>
      <c r="D21" s="77"/>
      <c r="E21" s="77"/>
      <c r="F21" s="78">
        <v>0</v>
      </c>
      <c r="G21" s="79"/>
    </row>
    <row r="22" spans="3:7" ht="15" customHeight="1" x14ac:dyDescent="0.2">
      <c r="C22" s="75" t="s">
        <v>85</v>
      </c>
      <c r="E22" s="62"/>
      <c r="F22" s="63">
        <v>0</v>
      </c>
      <c r="G22" s="62"/>
    </row>
    <row r="23" spans="3:7" ht="12.6" customHeight="1" x14ac:dyDescent="0.2">
      <c r="C23" s="76"/>
      <c r="D23" s="73"/>
      <c r="E23" s="73"/>
      <c r="F23" s="67"/>
      <c r="G23" s="66"/>
    </row>
    <row r="24" spans="3:7" ht="13.5" thickBot="1" x14ac:dyDescent="0.25">
      <c r="C24" s="80" t="s">
        <v>86</v>
      </c>
      <c r="D24" s="80"/>
      <c r="E24" s="80"/>
      <c r="F24" s="57">
        <f>SUM(F21:F23)</f>
        <v>0</v>
      </c>
      <c r="G24" s="72"/>
    </row>
    <row r="25" spans="3:7" x14ac:dyDescent="0.2">
      <c r="C25" s="73" t="s">
        <v>87</v>
      </c>
      <c r="D25" s="73"/>
      <c r="E25" s="73"/>
      <c r="F25" s="67">
        <v>2857730</v>
      </c>
      <c r="G25" s="66"/>
    </row>
    <row r="26" spans="3:7" x14ac:dyDescent="0.2">
      <c r="C26" s="76" t="s">
        <v>88</v>
      </c>
      <c r="D26" s="59"/>
      <c r="E26" s="73"/>
      <c r="F26" s="67"/>
      <c r="G26" s="62"/>
    </row>
    <row r="27" spans="3:7" x14ac:dyDescent="0.2">
      <c r="C27" s="76"/>
      <c r="D27" s="59"/>
      <c r="E27" s="73"/>
      <c r="F27" s="67"/>
      <c r="G27" s="62"/>
    </row>
    <row r="28" spans="3:7" x14ac:dyDescent="0.2">
      <c r="C28" s="76"/>
      <c r="D28" s="59"/>
      <c r="E28" s="73"/>
      <c r="F28" s="67"/>
      <c r="G28" s="66"/>
    </row>
    <row r="29" spans="3:7" ht="13.5" thickBot="1" x14ac:dyDescent="0.25">
      <c r="C29" s="68" t="s">
        <v>89</v>
      </c>
      <c r="D29" s="81"/>
      <c r="E29" s="68"/>
      <c r="F29" s="71">
        <f>SUM(F25:F28)</f>
        <v>2857730</v>
      </c>
      <c r="G29" s="72"/>
    </row>
    <row r="30" spans="3:7" x14ac:dyDescent="0.2">
      <c r="C30" s="82" t="s">
        <v>90</v>
      </c>
      <c r="D30" s="83"/>
      <c r="E30" s="84"/>
      <c r="F30" s="78">
        <v>680</v>
      </c>
      <c r="G30" s="77"/>
    </row>
    <row r="31" spans="3:7" x14ac:dyDescent="0.2">
      <c r="C31" s="82" t="s">
        <v>91</v>
      </c>
      <c r="D31" s="59" t="s">
        <v>75</v>
      </c>
      <c r="E31" s="85">
        <v>4</v>
      </c>
      <c r="F31" s="78">
        <v>80</v>
      </c>
      <c r="G31" s="62" t="s">
        <v>92</v>
      </c>
    </row>
    <row r="32" spans="3:7" x14ac:dyDescent="0.2">
      <c r="C32" s="86"/>
      <c r="D32" s="59" t="s">
        <v>75</v>
      </c>
      <c r="E32" s="87">
        <v>10</v>
      </c>
      <c r="F32" s="88">
        <v>60</v>
      </c>
      <c r="G32" s="62" t="s">
        <v>92</v>
      </c>
    </row>
    <row r="33" spans="3:11" x14ac:dyDescent="0.2">
      <c r="C33" s="89"/>
      <c r="D33" s="59" t="s">
        <v>75</v>
      </c>
      <c r="E33" s="89">
        <v>25</v>
      </c>
      <c r="F33" s="90">
        <v>100</v>
      </c>
      <c r="G33" s="62" t="s">
        <v>92</v>
      </c>
    </row>
    <row r="34" spans="3:11" x14ac:dyDescent="0.2">
      <c r="C34" s="89"/>
      <c r="D34" s="65"/>
      <c r="E34" s="89"/>
      <c r="F34" s="90"/>
      <c r="G34" s="62"/>
    </row>
    <row r="35" spans="3:11" x14ac:dyDescent="0.2">
      <c r="C35" s="91" t="s">
        <v>93</v>
      </c>
      <c r="D35" s="83"/>
      <c r="E35" s="92"/>
      <c r="F35" s="78">
        <v>0</v>
      </c>
      <c r="G35" s="62"/>
    </row>
    <row r="36" spans="3:11" ht="13.5" thickBot="1" x14ac:dyDescent="0.25">
      <c r="C36" s="70" t="s">
        <v>94</v>
      </c>
      <c r="D36" s="93"/>
      <c r="E36" s="68"/>
      <c r="F36" s="71">
        <f>SUM(F30:F35)</f>
        <v>920</v>
      </c>
      <c r="G36" s="94"/>
    </row>
    <row r="37" spans="3:11" x14ac:dyDescent="0.2">
      <c r="C37" s="77" t="s">
        <v>95</v>
      </c>
      <c r="D37" s="77"/>
      <c r="E37" s="77"/>
      <c r="F37" s="78">
        <v>125343</v>
      </c>
      <c r="G37" s="77"/>
      <c r="K37" t="s">
        <v>46</v>
      </c>
    </row>
    <row r="38" spans="3:11" x14ac:dyDescent="0.2">
      <c r="C38" s="95" t="s">
        <v>96</v>
      </c>
      <c r="D38" s="59" t="s">
        <v>75</v>
      </c>
      <c r="E38" s="96">
        <v>11</v>
      </c>
      <c r="F38" s="63">
        <v>37625</v>
      </c>
      <c r="G38" s="65" t="s">
        <v>82</v>
      </c>
    </row>
    <row r="39" spans="3:11" x14ac:dyDescent="0.2">
      <c r="C39" s="97"/>
      <c r="D39" s="59"/>
      <c r="E39" s="60"/>
      <c r="F39" s="67"/>
      <c r="G39" s="65"/>
    </row>
    <row r="40" spans="3:11" x14ac:dyDescent="0.2">
      <c r="C40" s="97"/>
      <c r="D40" s="59"/>
      <c r="E40" s="73"/>
      <c r="F40" s="67"/>
      <c r="G40" s="98"/>
    </row>
    <row r="41" spans="3:11" x14ac:dyDescent="0.2">
      <c r="C41" s="95"/>
      <c r="D41" s="65"/>
      <c r="E41" s="73"/>
      <c r="F41" s="67"/>
      <c r="G41" s="98"/>
    </row>
    <row r="42" spans="3:11" ht="13.5" thickBot="1" x14ac:dyDescent="0.25">
      <c r="C42" s="68" t="s">
        <v>97</v>
      </c>
      <c r="D42" s="68"/>
      <c r="E42" s="68"/>
      <c r="F42" s="71">
        <f>SUM(F37:F41)</f>
        <v>162968</v>
      </c>
      <c r="G42" s="99"/>
    </row>
    <row r="43" spans="3:11" x14ac:dyDescent="0.2">
      <c r="C43" s="77" t="s">
        <v>98</v>
      </c>
      <c r="D43" s="100"/>
      <c r="E43" s="77"/>
      <c r="F43" s="78">
        <v>210277</v>
      </c>
      <c r="G43" s="77"/>
    </row>
    <row r="44" spans="3:11" x14ac:dyDescent="0.2">
      <c r="C44" s="101" t="s">
        <v>99</v>
      </c>
      <c r="D44" s="59" t="s">
        <v>75</v>
      </c>
      <c r="E44" s="60">
        <v>11</v>
      </c>
      <c r="F44" s="63">
        <v>34844</v>
      </c>
      <c r="G44" s="62" t="s">
        <v>100</v>
      </c>
    </row>
    <row r="45" spans="3:11" x14ac:dyDescent="0.2">
      <c r="C45" s="75"/>
      <c r="D45" s="59" t="s">
        <v>75</v>
      </c>
      <c r="E45" s="96">
        <v>12</v>
      </c>
      <c r="F45" s="63">
        <v>1550</v>
      </c>
      <c r="G45" s="62" t="s">
        <v>101</v>
      </c>
    </row>
    <row r="46" spans="3:11" ht="13.5" thickBot="1" x14ac:dyDescent="0.25">
      <c r="C46" s="76"/>
      <c r="D46" s="102"/>
      <c r="E46" s="73"/>
      <c r="F46" s="67"/>
      <c r="G46" s="66"/>
    </row>
    <row r="47" spans="3:11" ht="13.5" thickBot="1" x14ac:dyDescent="0.25">
      <c r="C47" s="103" t="s">
        <v>102</v>
      </c>
      <c r="D47" s="104"/>
      <c r="E47" s="104"/>
      <c r="F47" s="105">
        <f>SUM(F43:F46)</f>
        <v>246671</v>
      </c>
      <c r="G47" s="106"/>
    </row>
    <row r="48" spans="3:11" x14ac:dyDescent="0.2">
      <c r="C48" s="83" t="s">
        <v>103</v>
      </c>
      <c r="D48" s="83"/>
      <c r="E48" s="83"/>
      <c r="F48" s="107">
        <v>10046</v>
      </c>
      <c r="G48" s="108"/>
    </row>
    <row r="49" spans="3:7" x14ac:dyDescent="0.2">
      <c r="C49" s="89" t="s">
        <v>104</v>
      </c>
      <c r="D49" s="59" t="s">
        <v>75</v>
      </c>
      <c r="E49" s="60">
        <v>11</v>
      </c>
      <c r="F49" s="90">
        <v>4995</v>
      </c>
      <c r="G49" s="109" t="s">
        <v>105</v>
      </c>
    </row>
    <row r="50" spans="3:7" x14ac:dyDescent="0.2">
      <c r="C50" s="89"/>
      <c r="D50" s="59" t="s">
        <v>75</v>
      </c>
      <c r="E50" s="89">
        <v>12</v>
      </c>
      <c r="F50" s="90">
        <v>450</v>
      </c>
      <c r="G50" s="109" t="s">
        <v>105</v>
      </c>
    </row>
    <row r="51" spans="3:7" ht="13.5" thickBot="1" x14ac:dyDescent="0.25">
      <c r="C51" s="110"/>
      <c r="D51" s="59" t="s">
        <v>75</v>
      </c>
      <c r="E51" s="110">
        <v>18</v>
      </c>
      <c r="F51" s="111">
        <v>1257</v>
      </c>
      <c r="G51" s="112" t="s">
        <v>105</v>
      </c>
    </row>
    <row r="52" spans="3:7" ht="13.5" thickBot="1" x14ac:dyDescent="0.25">
      <c r="C52" s="113" t="s">
        <v>106</v>
      </c>
      <c r="D52" s="114"/>
      <c r="E52" s="114"/>
      <c r="F52" s="115">
        <f>F48+F49+F50+F51</f>
        <v>16748</v>
      </c>
      <c r="G52" s="116"/>
    </row>
    <row r="53" spans="3:7" x14ac:dyDescent="0.2">
      <c r="C53" s="83" t="s">
        <v>107</v>
      </c>
      <c r="D53" s="83"/>
      <c r="E53" s="83"/>
      <c r="F53" s="107"/>
      <c r="G53" s="83"/>
    </row>
    <row r="54" spans="3:7" x14ac:dyDescent="0.2">
      <c r="C54" s="117" t="s">
        <v>108</v>
      </c>
      <c r="D54" s="118"/>
      <c r="E54" s="77">
        <v>0</v>
      </c>
      <c r="F54" s="78">
        <v>0</v>
      </c>
      <c r="G54" s="15" t="s">
        <v>109</v>
      </c>
    </row>
    <row r="55" spans="3:7" x14ac:dyDescent="0.2">
      <c r="C55" s="75"/>
      <c r="D55" s="96"/>
      <c r="E55" s="96"/>
      <c r="F55" s="63"/>
      <c r="G55" s="62"/>
    </row>
    <row r="56" spans="3:7" ht="13.5" thickBot="1" x14ac:dyDescent="0.25">
      <c r="C56" s="68" t="s">
        <v>110</v>
      </c>
      <c r="D56" s="68"/>
      <c r="E56" s="68"/>
      <c r="F56" s="71">
        <f>SUM(F53:F55)</f>
        <v>0</v>
      </c>
      <c r="G56" s="94"/>
    </row>
    <row r="57" spans="3:7" x14ac:dyDescent="0.2">
      <c r="C57" s="77" t="s">
        <v>111</v>
      </c>
      <c r="D57" s="77"/>
      <c r="E57" s="77"/>
      <c r="F57" s="78"/>
      <c r="G57" s="79"/>
    </row>
    <row r="58" spans="3:7" x14ac:dyDescent="0.2">
      <c r="C58" s="75" t="s">
        <v>112</v>
      </c>
      <c r="D58" s="65"/>
      <c r="E58" s="96">
        <v>0</v>
      </c>
      <c r="F58" s="78">
        <v>0</v>
      </c>
      <c r="G58" s="62" t="s">
        <v>113</v>
      </c>
    </row>
    <row r="59" spans="3:7" x14ac:dyDescent="0.2">
      <c r="C59" s="75"/>
      <c r="D59" s="96"/>
      <c r="E59" s="96"/>
      <c r="F59" s="78"/>
      <c r="G59" s="62"/>
    </row>
    <row r="60" spans="3:7" ht="13.5" thickBot="1" x14ac:dyDescent="0.25">
      <c r="C60" s="68" t="s">
        <v>114</v>
      </c>
      <c r="D60" s="68"/>
      <c r="E60" s="68"/>
      <c r="F60" s="71">
        <f>SUM(F57:F59)</f>
        <v>0</v>
      </c>
      <c r="G60" s="94"/>
    </row>
    <row r="61" spans="3:7" x14ac:dyDescent="0.2">
      <c r="C61" s="119" t="s">
        <v>115</v>
      </c>
      <c r="D61" s="119"/>
      <c r="E61" s="119"/>
      <c r="F61" s="120"/>
      <c r="G61" s="121"/>
    </row>
    <row r="62" spans="3:7" x14ac:dyDescent="0.2">
      <c r="C62" s="117" t="s">
        <v>116</v>
      </c>
      <c r="D62" s="65"/>
      <c r="E62" s="96">
        <v>0</v>
      </c>
      <c r="F62" s="78">
        <v>0</v>
      </c>
      <c r="G62" s="62" t="s">
        <v>117</v>
      </c>
    </row>
    <row r="63" spans="3:7" x14ac:dyDescent="0.2">
      <c r="C63" s="117"/>
      <c r="D63" s="96"/>
      <c r="E63" s="96"/>
      <c r="F63" s="78"/>
      <c r="G63" s="62"/>
    </row>
    <row r="64" spans="3:7" ht="13.5" thickBot="1" x14ac:dyDescent="0.25">
      <c r="C64" s="68" t="s">
        <v>118</v>
      </c>
      <c r="D64" s="68"/>
      <c r="E64" s="68"/>
      <c r="F64" s="71">
        <f>SUM(F61:F63)</f>
        <v>0</v>
      </c>
      <c r="G64" s="94"/>
    </row>
    <row r="65" spans="3:7" x14ac:dyDescent="0.2">
      <c r="C65" s="77" t="s">
        <v>119</v>
      </c>
      <c r="D65" s="96"/>
      <c r="E65" s="77"/>
      <c r="F65" s="78"/>
      <c r="G65" s="79"/>
    </row>
    <row r="66" spans="3:7" x14ac:dyDescent="0.2">
      <c r="C66" s="75" t="s">
        <v>120</v>
      </c>
      <c r="D66" s="65"/>
      <c r="E66" s="96">
        <v>0</v>
      </c>
      <c r="F66" s="63">
        <v>0</v>
      </c>
      <c r="G66" s="62" t="s">
        <v>121</v>
      </c>
    </row>
    <row r="67" spans="3:7" x14ac:dyDescent="0.2">
      <c r="C67" s="75"/>
      <c r="D67" s="122"/>
      <c r="E67" s="96"/>
      <c r="F67" s="63"/>
      <c r="G67" s="62"/>
    </row>
    <row r="68" spans="3:7" ht="13.5" thickBot="1" x14ac:dyDescent="0.25">
      <c r="C68" s="123" t="s">
        <v>122</v>
      </c>
      <c r="D68" s="123"/>
      <c r="E68" s="123"/>
      <c r="F68" s="124">
        <f>SUM(F65:F67)</f>
        <v>0</v>
      </c>
      <c r="G68" s="125"/>
    </row>
    <row r="69" spans="3:7" x14ac:dyDescent="0.2">
      <c r="C69" s="126" t="s">
        <v>123</v>
      </c>
      <c r="D69" s="127"/>
      <c r="E69" s="127"/>
      <c r="F69" s="128"/>
      <c r="G69" s="129"/>
    </row>
    <row r="70" spans="3:7" x14ac:dyDescent="0.2">
      <c r="C70" s="130" t="s">
        <v>124</v>
      </c>
      <c r="D70" s="65"/>
      <c r="E70" s="89">
        <v>0</v>
      </c>
      <c r="F70" s="90">
        <v>0</v>
      </c>
      <c r="G70" s="131" t="s">
        <v>125</v>
      </c>
    </row>
    <row r="71" spans="3:7" x14ac:dyDescent="0.2">
      <c r="C71" s="130"/>
      <c r="D71" s="65"/>
      <c r="E71" s="89">
        <v>0</v>
      </c>
      <c r="F71" s="90">
        <v>0</v>
      </c>
      <c r="G71" s="131"/>
    </row>
    <row r="72" spans="3:7" ht="13.5" thickBot="1" x14ac:dyDescent="0.25">
      <c r="C72" s="132" t="s">
        <v>126</v>
      </c>
      <c r="D72" s="133"/>
      <c r="E72" s="133"/>
      <c r="F72" s="134">
        <f>SUM(F69:F71)</f>
        <v>0</v>
      </c>
      <c r="G72" s="135"/>
    </row>
    <row r="73" spans="3:7" x14ac:dyDescent="0.2">
      <c r="C73" s="126" t="s">
        <v>127</v>
      </c>
      <c r="D73" s="127"/>
      <c r="E73" s="127"/>
      <c r="F73" s="128">
        <v>35114</v>
      </c>
      <c r="G73" s="129"/>
    </row>
    <row r="74" spans="3:7" x14ac:dyDescent="0.2">
      <c r="C74" s="130" t="s">
        <v>128</v>
      </c>
      <c r="D74" s="59" t="s">
        <v>75</v>
      </c>
      <c r="E74" s="60">
        <v>12</v>
      </c>
      <c r="F74" s="90">
        <v>6161</v>
      </c>
      <c r="G74" s="136" t="s">
        <v>129</v>
      </c>
    </row>
    <row r="75" spans="3:7" x14ac:dyDescent="0.2">
      <c r="C75" s="130"/>
      <c r="D75" s="65"/>
      <c r="E75" s="89">
        <v>0</v>
      </c>
      <c r="F75" s="90">
        <v>0</v>
      </c>
      <c r="G75" s="131"/>
    </row>
    <row r="76" spans="3:7" ht="13.5" thickBot="1" x14ac:dyDescent="0.25">
      <c r="C76" s="132" t="s">
        <v>130</v>
      </c>
      <c r="D76" s="133"/>
      <c r="E76" s="133"/>
      <c r="F76" s="134">
        <f>SUM(F73:F75)</f>
        <v>41275</v>
      </c>
      <c r="G76" s="135"/>
    </row>
    <row r="77" spans="3:7" ht="12.6" customHeight="1" x14ac:dyDescent="0.2">
      <c r="F77" s="137">
        <f>F16+F20+F42+F47+F74</f>
        <v>2090222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79"/>
  <sheetViews>
    <sheetView topLeftCell="C1" workbookViewId="0">
      <selection activeCell="G77" sqref="G77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.7109375" customWidth="1"/>
  </cols>
  <sheetData>
    <row r="1" spans="3:8" x14ac:dyDescent="0.2">
      <c r="C1" s="1" t="s">
        <v>131</v>
      </c>
      <c r="D1" s="1"/>
      <c r="E1" s="1"/>
      <c r="F1" s="1"/>
    </row>
    <row r="3" spans="3:8" x14ac:dyDescent="0.2">
      <c r="C3" s="1" t="s">
        <v>132</v>
      </c>
      <c r="D3" s="1"/>
      <c r="E3" s="1"/>
      <c r="F3" s="1"/>
      <c r="G3" s="1"/>
    </row>
    <row r="4" spans="3:8" x14ac:dyDescent="0.2">
      <c r="C4" s="1" t="s">
        <v>65</v>
      </c>
      <c r="D4" s="1"/>
      <c r="E4" s="1"/>
      <c r="F4" s="1"/>
      <c r="H4" s="53"/>
    </row>
    <row r="5" spans="3:8" x14ac:dyDescent="0.2">
      <c r="C5" s="1"/>
      <c r="D5" s="1"/>
      <c r="E5" s="1"/>
      <c r="F5" s="1"/>
      <c r="H5" s="53"/>
    </row>
    <row r="6" spans="3:8" x14ac:dyDescent="0.2">
      <c r="C6" s="1"/>
      <c r="D6" s="54"/>
      <c r="E6" s="1"/>
      <c r="F6" s="27" t="s">
        <v>66</v>
      </c>
      <c r="G6" s="28" t="s">
        <v>67</v>
      </c>
      <c r="H6" s="53"/>
    </row>
    <row r="7" spans="3:8" x14ac:dyDescent="0.2">
      <c r="D7" s="1"/>
      <c r="E7" s="1"/>
      <c r="F7" s="1"/>
    </row>
    <row r="8" spans="3:8" x14ac:dyDescent="0.2">
      <c r="C8" s="55" t="s">
        <v>68</v>
      </c>
      <c r="D8" s="55" t="s">
        <v>69</v>
      </c>
      <c r="E8" s="55" t="s">
        <v>70</v>
      </c>
      <c r="F8" s="55" t="s">
        <v>71</v>
      </c>
      <c r="G8" s="55" t="s">
        <v>72</v>
      </c>
    </row>
    <row r="9" spans="3:8" x14ac:dyDescent="0.2">
      <c r="C9" s="56" t="s">
        <v>73</v>
      </c>
      <c r="D9" s="55"/>
      <c r="E9" s="55"/>
      <c r="F9" s="61">
        <v>998643</v>
      </c>
      <c r="G9" s="55"/>
    </row>
    <row r="10" spans="3:8" x14ac:dyDescent="0.2">
      <c r="C10" s="58" t="s">
        <v>74</v>
      </c>
      <c r="D10" s="73" t="s">
        <v>75</v>
      </c>
      <c r="E10" s="62">
        <v>11</v>
      </c>
      <c r="F10" s="63">
        <v>61204</v>
      </c>
      <c r="G10" s="62" t="s">
        <v>133</v>
      </c>
    </row>
    <row r="11" spans="3:8" x14ac:dyDescent="0.2">
      <c r="C11" s="58"/>
      <c r="D11" s="73" t="s">
        <v>75</v>
      </c>
      <c r="E11" s="62">
        <v>12</v>
      </c>
      <c r="F11" s="63">
        <v>99314</v>
      </c>
      <c r="G11" s="62" t="s">
        <v>134</v>
      </c>
    </row>
    <row r="12" spans="3:8" x14ac:dyDescent="0.2">
      <c r="C12" s="58"/>
      <c r="D12" s="73"/>
      <c r="E12" s="62"/>
      <c r="F12" s="63">
        <v>0</v>
      </c>
      <c r="G12" s="62"/>
    </row>
    <row r="13" spans="3:8" x14ac:dyDescent="0.2">
      <c r="C13" s="64"/>
      <c r="D13" s="73"/>
      <c r="E13" s="66"/>
      <c r="F13" s="67"/>
      <c r="G13" s="66"/>
    </row>
    <row r="14" spans="3:8" ht="13.5" thickBot="1" x14ac:dyDescent="0.25">
      <c r="C14" s="138" t="s">
        <v>79</v>
      </c>
      <c r="D14" s="139"/>
      <c r="E14" s="138"/>
      <c r="F14" s="140">
        <f>F9+F10+F11+F12</f>
        <v>1159161</v>
      </c>
      <c r="G14" s="72"/>
    </row>
    <row r="15" spans="3:8" x14ac:dyDescent="0.2">
      <c r="C15" s="73" t="s">
        <v>135</v>
      </c>
      <c r="D15" s="74"/>
      <c r="E15" s="66"/>
      <c r="F15" s="67">
        <v>6073</v>
      </c>
      <c r="G15" s="66"/>
    </row>
    <row r="16" spans="3:8" x14ac:dyDescent="0.2">
      <c r="C16" s="141" t="s">
        <v>136</v>
      </c>
      <c r="D16" s="73" t="s">
        <v>75</v>
      </c>
      <c r="E16" s="66">
        <v>11</v>
      </c>
      <c r="F16" s="67">
        <v>1008</v>
      </c>
      <c r="G16" s="62" t="s">
        <v>137</v>
      </c>
    </row>
    <row r="17" spans="3:7" x14ac:dyDescent="0.2">
      <c r="C17" s="142" t="s">
        <v>138</v>
      </c>
      <c r="D17" s="143"/>
      <c r="E17" s="142"/>
      <c r="F17" s="144">
        <f>SUM(F15:F16)</f>
        <v>7081</v>
      </c>
      <c r="G17" s="66"/>
    </row>
    <row r="18" spans="3:7" x14ac:dyDescent="0.2">
      <c r="C18" s="145" t="s">
        <v>80</v>
      </c>
      <c r="D18" s="74"/>
      <c r="E18" s="102"/>
      <c r="F18" s="146">
        <v>51461</v>
      </c>
      <c r="G18" s="102"/>
    </row>
    <row r="19" spans="3:7" x14ac:dyDescent="0.2">
      <c r="C19" s="75" t="s">
        <v>81</v>
      </c>
      <c r="D19" s="73" t="s">
        <v>75</v>
      </c>
      <c r="E19" s="62">
        <v>11</v>
      </c>
      <c r="F19" s="63">
        <v>8290</v>
      </c>
      <c r="G19" s="62" t="s">
        <v>137</v>
      </c>
    </row>
    <row r="20" spans="3:7" x14ac:dyDescent="0.2">
      <c r="C20" s="147" t="s">
        <v>83</v>
      </c>
      <c r="D20" s="147"/>
      <c r="E20" s="147"/>
      <c r="F20" s="148">
        <f>SUM(F18:F19)</f>
        <v>59751</v>
      </c>
      <c r="G20" s="149"/>
    </row>
    <row r="21" spans="3:7" ht="11.45" customHeight="1" x14ac:dyDescent="0.2">
      <c r="C21" s="100" t="s">
        <v>84</v>
      </c>
      <c r="D21" s="77"/>
      <c r="E21" s="77"/>
      <c r="F21" s="78">
        <v>0</v>
      </c>
      <c r="G21" s="79"/>
    </row>
    <row r="22" spans="3:7" ht="12.6" customHeight="1" x14ac:dyDescent="0.2">
      <c r="C22" s="75" t="s">
        <v>85</v>
      </c>
      <c r="E22" s="62"/>
      <c r="F22" s="63">
        <v>0</v>
      </c>
      <c r="G22" s="62"/>
    </row>
    <row r="23" spans="3:7" ht="15" customHeight="1" thickBot="1" x14ac:dyDescent="0.25">
      <c r="C23" s="80" t="s">
        <v>86</v>
      </c>
      <c r="D23" s="80"/>
      <c r="E23" s="80"/>
      <c r="F23" s="57">
        <f>SUM(F21:F22)</f>
        <v>0</v>
      </c>
      <c r="G23" s="72"/>
    </row>
    <row r="24" spans="3:7" ht="12.6" customHeight="1" x14ac:dyDescent="0.2">
      <c r="C24" s="73" t="s">
        <v>87</v>
      </c>
      <c r="D24" s="73"/>
      <c r="E24" s="73"/>
      <c r="F24" s="67">
        <v>0</v>
      </c>
      <c r="G24" s="66"/>
    </row>
    <row r="25" spans="3:7" x14ac:dyDescent="0.2">
      <c r="C25" s="76" t="s">
        <v>88</v>
      </c>
      <c r="D25" s="96"/>
      <c r="E25" s="73"/>
      <c r="F25" s="67">
        <v>0</v>
      </c>
      <c r="G25" s="62"/>
    </row>
    <row r="26" spans="3:7" ht="13.5" thickBot="1" x14ac:dyDescent="0.25">
      <c r="C26" s="80" t="s">
        <v>89</v>
      </c>
      <c r="D26" s="80"/>
      <c r="E26" s="80"/>
      <c r="F26" s="57">
        <f>SUM(F24:F25)</f>
        <v>0</v>
      </c>
      <c r="G26" s="72"/>
    </row>
    <row r="27" spans="3:7" x14ac:dyDescent="0.2">
      <c r="C27" s="77" t="s">
        <v>90</v>
      </c>
      <c r="D27" s="100"/>
      <c r="E27" s="77"/>
      <c r="F27" s="78">
        <v>80</v>
      </c>
      <c r="G27" s="77"/>
    </row>
    <row r="28" spans="3:7" x14ac:dyDescent="0.2">
      <c r="C28" s="101" t="s">
        <v>93</v>
      </c>
      <c r="D28" s="73" t="s">
        <v>75</v>
      </c>
      <c r="E28" s="150">
        <v>25</v>
      </c>
      <c r="F28" s="63">
        <v>60</v>
      </c>
      <c r="G28" s="62" t="s">
        <v>92</v>
      </c>
    </row>
    <row r="29" spans="3:7" ht="13.5" thickBot="1" x14ac:dyDescent="0.25">
      <c r="C29" s="70" t="s">
        <v>94</v>
      </c>
      <c r="D29" s="93"/>
      <c r="E29" s="68"/>
      <c r="F29" s="140">
        <f>SUM(F27:F28)</f>
        <v>140</v>
      </c>
      <c r="G29" s="94"/>
    </row>
    <row r="30" spans="3:7" x14ac:dyDescent="0.2">
      <c r="C30" s="77" t="s">
        <v>95</v>
      </c>
      <c r="D30" s="100"/>
      <c r="E30" s="77"/>
      <c r="F30" s="78">
        <v>114751</v>
      </c>
      <c r="G30" s="77"/>
    </row>
    <row r="31" spans="3:7" x14ac:dyDescent="0.2">
      <c r="C31" s="91" t="s">
        <v>96</v>
      </c>
      <c r="D31" s="73" t="s">
        <v>75</v>
      </c>
      <c r="E31" s="151">
        <v>11</v>
      </c>
      <c r="F31" s="63">
        <v>19270</v>
      </c>
      <c r="G31" s="62" t="s">
        <v>137</v>
      </c>
    </row>
    <row r="32" spans="3:7" x14ac:dyDescent="0.2">
      <c r="C32" s="91"/>
      <c r="D32" s="73" t="s">
        <v>75</v>
      </c>
      <c r="E32" s="150">
        <v>12</v>
      </c>
      <c r="F32" s="67">
        <v>636</v>
      </c>
      <c r="G32" s="62" t="s">
        <v>101</v>
      </c>
    </row>
    <row r="33" spans="3:7" x14ac:dyDescent="0.2">
      <c r="C33" s="75"/>
      <c r="D33" s="73"/>
      <c r="E33" s="73">
        <v>19</v>
      </c>
      <c r="F33" s="67">
        <v>-1142</v>
      </c>
      <c r="G33" s="62" t="s">
        <v>139</v>
      </c>
    </row>
    <row r="34" spans="3:7" ht="13.5" thickBot="1" x14ac:dyDescent="0.25">
      <c r="C34" s="138" t="s">
        <v>97</v>
      </c>
      <c r="D34" s="138"/>
      <c r="E34" s="138"/>
      <c r="F34" s="140">
        <f>SUM(F30:F33)</f>
        <v>133515</v>
      </c>
      <c r="G34" s="99"/>
    </row>
    <row r="35" spans="3:7" x14ac:dyDescent="0.2">
      <c r="C35" s="77" t="s">
        <v>98</v>
      </c>
      <c r="D35" s="77"/>
      <c r="E35" s="77"/>
      <c r="F35" s="78">
        <v>227093</v>
      </c>
      <c r="G35" s="77"/>
    </row>
    <row r="36" spans="3:7" x14ac:dyDescent="0.2">
      <c r="C36" s="75" t="s">
        <v>99</v>
      </c>
      <c r="D36" s="73" t="s">
        <v>75</v>
      </c>
      <c r="E36" s="96">
        <v>11</v>
      </c>
      <c r="F36" s="63">
        <v>29109</v>
      </c>
      <c r="G36" s="62" t="s">
        <v>140</v>
      </c>
    </row>
    <row r="37" spans="3:7" x14ac:dyDescent="0.2">
      <c r="C37" s="75"/>
      <c r="D37" s="73" t="s">
        <v>75</v>
      </c>
      <c r="E37" s="96">
        <v>12</v>
      </c>
      <c r="F37" s="63">
        <v>7936</v>
      </c>
      <c r="G37" s="62" t="s">
        <v>141</v>
      </c>
    </row>
    <row r="38" spans="3:7" x14ac:dyDescent="0.2">
      <c r="C38" s="76"/>
      <c r="D38" s="73"/>
      <c r="E38" s="73"/>
      <c r="F38" s="67">
        <v>0</v>
      </c>
      <c r="G38" s="62" t="s">
        <v>140</v>
      </c>
    </row>
    <row r="39" spans="3:7" x14ac:dyDescent="0.2">
      <c r="C39" s="142" t="s">
        <v>102</v>
      </c>
      <c r="D39" s="142"/>
      <c r="E39" s="142"/>
      <c r="F39" s="144">
        <f>SUM(F35:F38)</f>
        <v>264138</v>
      </c>
      <c r="G39" s="125"/>
    </row>
    <row r="40" spans="3:7" x14ac:dyDescent="0.2">
      <c r="C40" s="89" t="s">
        <v>142</v>
      </c>
      <c r="D40" s="89"/>
      <c r="E40" s="89"/>
      <c r="F40" s="90">
        <v>55690</v>
      </c>
      <c r="G40" s="109"/>
    </row>
    <row r="41" spans="3:7" x14ac:dyDescent="0.2">
      <c r="C41" s="152" t="s">
        <v>143</v>
      </c>
      <c r="D41" s="73" t="s">
        <v>75</v>
      </c>
      <c r="E41" s="89">
        <v>11</v>
      </c>
      <c r="F41" s="90">
        <v>6641</v>
      </c>
      <c r="G41" s="62" t="s">
        <v>144</v>
      </c>
    </row>
    <row r="42" spans="3:7" x14ac:dyDescent="0.2">
      <c r="C42" s="89"/>
      <c r="D42" s="73" t="s">
        <v>75</v>
      </c>
      <c r="E42" s="89">
        <v>12</v>
      </c>
      <c r="F42" s="90">
        <v>2055</v>
      </c>
      <c r="G42" s="62" t="s">
        <v>145</v>
      </c>
    </row>
    <row r="43" spans="3:7" x14ac:dyDescent="0.2">
      <c r="C43" s="153" t="s">
        <v>146</v>
      </c>
      <c r="D43" s="153"/>
      <c r="E43" s="153"/>
      <c r="F43" s="154">
        <f>SUM(F40:F42)</f>
        <v>64386</v>
      </c>
      <c r="G43" s="109"/>
    </row>
    <row r="44" spans="3:7" x14ac:dyDescent="0.2">
      <c r="C44" s="152"/>
      <c r="D44" s="152"/>
      <c r="E44" s="152"/>
      <c r="F44" s="155"/>
      <c r="G44" s="109"/>
    </row>
    <row r="45" spans="3:7" x14ac:dyDescent="0.2">
      <c r="C45" s="89" t="s">
        <v>147</v>
      </c>
      <c r="D45" s="152"/>
      <c r="E45" s="152"/>
      <c r="F45" s="155">
        <v>7338.96</v>
      </c>
      <c r="G45" s="109"/>
    </row>
    <row r="46" spans="3:7" x14ac:dyDescent="0.2">
      <c r="C46" s="156" t="s">
        <v>148</v>
      </c>
      <c r="D46" s="73" t="s">
        <v>75</v>
      </c>
      <c r="E46" s="157">
        <v>12</v>
      </c>
      <c r="F46" s="158">
        <v>1250.97</v>
      </c>
      <c r="G46" s="112" t="s">
        <v>149</v>
      </c>
    </row>
    <row r="47" spans="3:7" ht="13.5" thickBot="1" x14ac:dyDescent="0.25">
      <c r="C47" s="159" t="s">
        <v>148</v>
      </c>
      <c r="D47" s="73"/>
      <c r="E47" s="157"/>
      <c r="F47" s="158"/>
      <c r="G47" s="112"/>
    </row>
    <row r="48" spans="3:7" ht="13.5" thickBot="1" x14ac:dyDescent="0.25">
      <c r="C48" s="113" t="s">
        <v>150</v>
      </c>
      <c r="D48" s="114"/>
      <c r="E48" s="114"/>
      <c r="F48" s="115">
        <f>F45+F46+F47</f>
        <v>8589.93</v>
      </c>
      <c r="G48" s="160"/>
    </row>
    <row r="49" spans="3:7" x14ac:dyDescent="0.2">
      <c r="C49" s="89" t="s">
        <v>103</v>
      </c>
      <c r="D49" s="161"/>
      <c r="E49" s="161"/>
      <c r="F49" s="162">
        <v>4850</v>
      </c>
      <c r="G49" s="108"/>
    </row>
    <row r="50" spans="3:7" x14ac:dyDescent="0.2">
      <c r="C50" s="152" t="s">
        <v>104</v>
      </c>
      <c r="D50" s="73" t="s">
        <v>75</v>
      </c>
      <c r="E50" s="152">
        <v>11</v>
      </c>
      <c r="F50" s="155">
        <v>3097</v>
      </c>
      <c r="G50" s="109" t="s">
        <v>151</v>
      </c>
    </row>
    <row r="51" spans="3:7" x14ac:dyDescent="0.2">
      <c r="C51" s="152"/>
      <c r="D51" s="73"/>
      <c r="E51" s="152">
        <v>12</v>
      </c>
      <c r="F51" s="155">
        <v>1273</v>
      </c>
      <c r="G51" s="109" t="s">
        <v>151</v>
      </c>
    </row>
    <row r="52" spans="3:7" ht="13.5" customHeight="1" x14ac:dyDescent="0.2">
      <c r="C52" s="152"/>
      <c r="D52" s="152"/>
      <c r="E52" s="152">
        <v>18</v>
      </c>
      <c r="F52" s="155">
        <v>1364</v>
      </c>
      <c r="G52" s="109"/>
    </row>
    <row r="53" spans="3:7" ht="13.5" customHeight="1" thickBot="1" x14ac:dyDescent="0.25">
      <c r="C53" s="163"/>
      <c r="D53" s="157"/>
      <c r="E53" s="157">
        <v>19</v>
      </c>
      <c r="F53" s="158">
        <v>1050</v>
      </c>
      <c r="G53" s="112"/>
    </row>
    <row r="54" spans="3:7" ht="13.5" thickBot="1" x14ac:dyDescent="0.25">
      <c r="C54" s="113" t="s">
        <v>106</v>
      </c>
      <c r="D54" s="164"/>
      <c r="E54" s="164"/>
      <c r="F54" s="165">
        <f>F49+F50+F51+F52+F53</f>
        <v>11634</v>
      </c>
      <c r="G54" s="112"/>
    </row>
    <row r="55" spans="3:7" ht="13.5" thickBot="1" x14ac:dyDescent="0.25">
      <c r="C55" s="166" t="s">
        <v>152</v>
      </c>
      <c r="D55" s="167"/>
      <c r="E55" s="168"/>
      <c r="F55" s="169">
        <v>739.8</v>
      </c>
      <c r="G55" s="160"/>
    </row>
    <row r="56" spans="3:7" x14ac:dyDescent="0.2">
      <c r="C56" s="83" t="s">
        <v>153</v>
      </c>
      <c r="D56" s="73" t="s">
        <v>75</v>
      </c>
      <c r="E56" s="83">
        <v>18</v>
      </c>
      <c r="F56" s="107">
        <v>249.8</v>
      </c>
      <c r="G56" s="108" t="s">
        <v>154</v>
      </c>
    </row>
    <row r="57" spans="3:7" x14ac:dyDescent="0.2">
      <c r="C57" s="170"/>
      <c r="D57" s="89"/>
      <c r="E57" s="89"/>
      <c r="F57" s="90"/>
      <c r="G57" s="109"/>
    </row>
    <row r="58" spans="3:7" ht="13.5" thickBot="1" x14ac:dyDescent="0.25">
      <c r="C58" s="138" t="s">
        <v>155</v>
      </c>
      <c r="D58" s="153"/>
      <c r="E58" s="153"/>
      <c r="F58" s="154">
        <f>F55+F56+F57</f>
        <v>989.59999999999991</v>
      </c>
      <c r="G58" s="109"/>
    </row>
    <row r="59" spans="3:7" x14ac:dyDescent="0.2">
      <c r="C59" s="89" t="s">
        <v>107</v>
      </c>
      <c r="D59" s="89"/>
      <c r="E59" s="89"/>
      <c r="F59" s="90"/>
      <c r="G59" s="89"/>
    </row>
    <row r="60" spans="3:7" x14ac:dyDescent="0.2">
      <c r="C60" s="117" t="s">
        <v>108</v>
      </c>
      <c r="D60" s="96"/>
      <c r="E60" s="77">
        <v>0</v>
      </c>
      <c r="F60" s="78">
        <v>0</v>
      </c>
      <c r="G60" s="15" t="s">
        <v>156</v>
      </c>
    </row>
    <row r="61" spans="3:7" ht="13.5" thickBot="1" x14ac:dyDescent="0.25">
      <c r="C61" s="138" t="s">
        <v>110</v>
      </c>
      <c r="D61" s="138"/>
      <c r="E61" s="138"/>
      <c r="F61" s="140">
        <f>SUM(F59:F60)</f>
        <v>0</v>
      </c>
      <c r="G61" s="94"/>
    </row>
    <row r="62" spans="3:7" x14ac:dyDescent="0.2">
      <c r="C62" s="77" t="s">
        <v>111</v>
      </c>
      <c r="D62" s="77"/>
      <c r="E62" s="77"/>
      <c r="F62" s="78"/>
      <c r="G62" s="79"/>
    </row>
    <row r="63" spans="3:7" x14ac:dyDescent="0.2">
      <c r="C63" s="75" t="s">
        <v>112</v>
      </c>
      <c r="D63" s="96"/>
      <c r="E63" s="96"/>
      <c r="F63" s="78">
        <v>0</v>
      </c>
      <c r="G63" s="62" t="s">
        <v>157</v>
      </c>
    </row>
    <row r="64" spans="3:7" x14ac:dyDescent="0.2">
      <c r="C64" s="75"/>
      <c r="D64" s="96"/>
      <c r="E64" s="96"/>
      <c r="F64" s="78"/>
      <c r="G64" s="62"/>
    </row>
    <row r="65" spans="3:7" ht="13.5" thickBot="1" x14ac:dyDescent="0.25">
      <c r="C65" s="138" t="s">
        <v>114</v>
      </c>
      <c r="D65" s="138"/>
      <c r="E65" s="138"/>
      <c r="F65" s="140">
        <f>SUM(F62:F64)</f>
        <v>0</v>
      </c>
      <c r="G65" s="94"/>
    </row>
    <row r="66" spans="3:7" x14ac:dyDescent="0.2">
      <c r="C66" s="119" t="s">
        <v>115</v>
      </c>
      <c r="D66" s="119"/>
      <c r="E66" s="119"/>
      <c r="F66" s="120"/>
      <c r="G66" s="121"/>
    </row>
    <row r="67" spans="3:7" x14ac:dyDescent="0.2">
      <c r="C67" s="117" t="s">
        <v>116</v>
      </c>
      <c r="D67" s="73"/>
      <c r="E67" s="96">
        <v>0</v>
      </c>
      <c r="F67" s="78"/>
      <c r="G67" s="62"/>
    </row>
    <row r="68" spans="3:7" x14ac:dyDescent="0.2">
      <c r="C68" s="117"/>
      <c r="D68" s="96"/>
      <c r="E68" s="96"/>
      <c r="F68" s="78"/>
      <c r="G68" s="62"/>
    </row>
    <row r="69" spans="3:7" ht="13.5" thickBot="1" x14ac:dyDescent="0.25">
      <c r="C69" s="138" t="s">
        <v>118</v>
      </c>
      <c r="D69" s="138"/>
      <c r="E69" s="138"/>
      <c r="F69" s="140">
        <f>SUM(F66:F68)</f>
        <v>0</v>
      </c>
      <c r="G69" s="94"/>
    </row>
    <row r="70" spans="3:7" x14ac:dyDescent="0.2">
      <c r="C70" s="77" t="s">
        <v>119</v>
      </c>
      <c r="D70" s="96"/>
      <c r="E70" s="77"/>
      <c r="F70" s="78">
        <v>0</v>
      </c>
      <c r="G70" s="79"/>
    </row>
    <row r="71" spans="3:7" x14ac:dyDescent="0.2">
      <c r="C71" s="75" t="s">
        <v>120</v>
      </c>
      <c r="D71" s="122"/>
      <c r="E71" s="96"/>
      <c r="F71" s="63">
        <v>0</v>
      </c>
      <c r="G71" s="62"/>
    </row>
    <row r="72" spans="3:7" ht="13.5" thickBot="1" x14ac:dyDescent="0.25">
      <c r="C72" s="80" t="s">
        <v>122</v>
      </c>
      <c r="D72" s="80"/>
      <c r="E72" s="80"/>
      <c r="F72" s="57">
        <f>SUM(F70:F71)</f>
        <v>0</v>
      </c>
      <c r="G72" s="94"/>
    </row>
    <row r="73" spans="3:7" x14ac:dyDescent="0.2">
      <c r="C73" s="77" t="s">
        <v>123</v>
      </c>
      <c r="D73" s="77"/>
      <c r="E73" s="77"/>
      <c r="F73" s="78"/>
      <c r="G73" s="77"/>
    </row>
    <row r="74" spans="3:7" x14ac:dyDescent="0.2">
      <c r="C74" s="117" t="s">
        <v>124</v>
      </c>
      <c r="D74" s="96"/>
      <c r="E74" s="96">
        <v>0</v>
      </c>
      <c r="F74" s="67">
        <v>0</v>
      </c>
      <c r="G74" s="62" t="s">
        <v>158</v>
      </c>
    </row>
    <row r="75" spans="3:7" ht="13.5" thickBot="1" x14ac:dyDescent="0.25">
      <c r="C75" s="138" t="s">
        <v>126</v>
      </c>
      <c r="D75" s="138"/>
      <c r="E75" s="138"/>
      <c r="F75" s="140">
        <f>SUM(F73:F74)</f>
        <v>0</v>
      </c>
      <c r="G75" s="94"/>
    </row>
    <row r="76" spans="3:7" x14ac:dyDescent="0.2">
      <c r="C76" s="77" t="s">
        <v>127</v>
      </c>
      <c r="D76" s="77"/>
      <c r="E76" s="77"/>
      <c r="F76" s="78">
        <v>26010</v>
      </c>
      <c r="G76" s="77"/>
    </row>
    <row r="77" spans="3:7" x14ac:dyDescent="0.2">
      <c r="C77" s="117" t="s">
        <v>128</v>
      </c>
      <c r="D77" s="73" t="s">
        <v>75</v>
      </c>
      <c r="E77" s="96">
        <v>12</v>
      </c>
      <c r="F77" s="67">
        <v>4215</v>
      </c>
      <c r="G77" s="62" t="s">
        <v>159</v>
      </c>
    </row>
    <row r="78" spans="3:7" ht="13.5" thickBot="1" x14ac:dyDescent="0.25">
      <c r="C78" s="138" t="s">
        <v>130</v>
      </c>
      <c r="D78" s="138"/>
      <c r="E78" s="138"/>
      <c r="F78" s="140">
        <f>SUM(F76:F77)</f>
        <v>30225</v>
      </c>
      <c r="G78" s="94"/>
    </row>
    <row r="79" spans="3:7" x14ac:dyDescent="0.2">
      <c r="F79" s="171">
        <f>F14+F17+F20+F34+F39+F43+F48+F78</f>
        <v>1726846.93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MAT51</vt:lpstr>
      <vt:lpstr>MAT_61</vt:lpstr>
      <vt:lpstr>SAL51</vt:lpstr>
      <vt:lpstr>SAL61</vt:lpstr>
      <vt:lpstr>MAT_61!Print_Area</vt:lpstr>
      <vt:lpstr>MAT51!Print_Area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2019-09-13T08:05:11Z</dcterms:created>
  <dcterms:modified xsi:type="dcterms:W3CDTF">2019-09-13T08:11:43Z</dcterms:modified>
</cp:coreProperties>
</file>