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rian Radu\Desktop\_pentru site\"/>
    </mc:Choice>
  </mc:AlternateContent>
  <bookViews>
    <workbookView xWindow="0" yWindow="0" windowWidth="28800" windowHeight="11835"/>
  </bookViews>
  <sheets>
    <sheet name="MAT_51" sheetId="3" r:id="rId1"/>
    <sheet name="ALEGERI" sheetId="4" r:id="rId2"/>
    <sheet name="MAT_61" sheetId="5" r:id="rId3"/>
    <sheet name="SAL_51" sheetId="2" r:id="rId4"/>
    <sheet name="SAL_61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" l="1"/>
  <c r="F25" i="4"/>
  <c r="F22" i="3"/>
  <c r="F78" i="2"/>
  <c r="F74" i="2"/>
  <c r="F70" i="2"/>
  <c r="F66" i="2"/>
  <c r="F62" i="2"/>
  <c r="F58" i="2"/>
  <c r="F54" i="2"/>
  <c r="F49" i="2"/>
  <c r="F44" i="2"/>
  <c r="F38" i="2"/>
  <c r="F31" i="2"/>
  <c r="F24" i="2"/>
  <c r="F20" i="2"/>
  <c r="F16" i="2"/>
  <c r="F79" i="2" s="1"/>
  <c r="F77" i="1"/>
  <c r="F74" i="1"/>
  <c r="F71" i="1"/>
  <c r="F68" i="1"/>
  <c r="F64" i="1"/>
  <c r="F60" i="1"/>
  <c r="F57" i="1"/>
  <c r="F53" i="1"/>
  <c r="F48" i="1"/>
  <c r="F43" i="1"/>
  <c r="F39" i="1"/>
  <c r="F34" i="1"/>
  <c r="F29" i="1"/>
  <c r="F26" i="1"/>
  <c r="F23" i="1"/>
  <c r="F20" i="1"/>
  <c r="F17" i="1"/>
  <c r="F14" i="1"/>
  <c r="F78" i="1" s="1"/>
</calcChain>
</file>

<file path=xl/comments1.xml><?xml version="1.0" encoding="utf-8"?>
<comments xmlns="http://schemas.openxmlformats.org/spreadsheetml/2006/main">
  <authors>
    <author>Statia1</author>
  </authors>
  <commentList>
    <comment ref="F78" authorId="0" shapeId="0">
      <text>
        <r>
          <rPr>
            <b/>
            <sz val="9"/>
            <color indexed="81"/>
            <rFont val="Tahoma"/>
            <charset val="1"/>
          </rPr>
          <t>Statia1: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<sst xmlns="http://schemas.openxmlformats.org/spreadsheetml/2006/main" count="332" uniqueCount="189">
  <si>
    <t>INSTITUTIA PREFECTULUI -JUDETUL GALATI</t>
  </si>
  <si>
    <t xml:space="preserve">CAP 61 01 "ORDINE PUBLICA SI SIGURANTA NATIONALA" </t>
  </si>
  <si>
    <t>TITLUL  I  "CHELTUIELI DE PERSONAL"</t>
  </si>
  <si>
    <t>perioada:</t>
  </si>
  <si>
    <t>01.05.2019-31.05.2019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</si>
  <si>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</si>
  <si>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</si>
  <si>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</si>
  <si>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</si>
  <si>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</si>
  <si>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</si>
  <si>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</si>
  <si>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mai</t>
  </si>
  <si>
    <t xml:space="preserve"> alim card salarii</t>
  </si>
  <si>
    <t xml:space="preserve"> pl impoz, contributii, numerar</t>
  </si>
  <si>
    <t>Total 10.01.01</t>
  </si>
  <si>
    <t>Subtotal 10.01.03</t>
  </si>
  <si>
    <t>10.01.03</t>
  </si>
  <si>
    <t>card salarii</t>
  </si>
  <si>
    <t>Total 10.010.03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</si>
  <si>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</si>
  <si>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</si>
  <si>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</si>
  <si>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</si>
  <si>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</si>
  <si>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</si>
  <si>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10.01.12</t>
  </si>
  <si>
    <t>10.01.12</t>
  </si>
  <si>
    <t>Total 10.01.12</t>
  </si>
  <si>
    <t>Subtotal 10.01.13</t>
  </si>
  <si>
    <t>10.01.13</t>
  </si>
  <si>
    <t>diurna</t>
  </si>
  <si>
    <t>Total 10.01.13</t>
  </si>
  <si>
    <t>Subtotal 10.01.30</t>
  </si>
  <si>
    <t>10.01.30</t>
  </si>
  <si>
    <t>numerar</t>
  </si>
  <si>
    <t>Total 10.01.30</t>
  </si>
  <si>
    <t>Subtotal 10.02.02</t>
  </si>
  <si>
    <t>10.02.02</t>
  </si>
  <si>
    <t>norma hrana card</t>
  </si>
  <si>
    <t>norma hrana numerar</t>
  </si>
  <si>
    <t>Total 10.02.02</t>
  </si>
  <si>
    <t>Subtotal 10.02.03</t>
  </si>
  <si>
    <t>10.02.03</t>
  </si>
  <si>
    <t>alimentare card, echipament</t>
  </si>
  <si>
    <t>numerar echipament</t>
  </si>
  <si>
    <t>Total 10.02.03</t>
  </si>
  <si>
    <t>Subtotal 10.02.05</t>
  </si>
  <si>
    <t>10.02.05</t>
  </si>
  <si>
    <t>decontare  transport</t>
  </si>
  <si>
    <t>Total 10.02.05</t>
  </si>
  <si>
    <t>Subtotal 10.02.06</t>
  </si>
  <si>
    <t>10.02.06</t>
  </si>
  <si>
    <t>voucher vacanta</t>
  </si>
  <si>
    <t>Total 10.02.06</t>
  </si>
  <si>
    <t>Subtotal 10.02.30</t>
  </si>
  <si>
    <t>10.02.30</t>
  </si>
  <si>
    <t>transport co</t>
  </si>
  <si>
    <t>Total 10.02.30</t>
  </si>
  <si>
    <t>Subtotal 10.03.01</t>
  </si>
  <si>
    <t>10.03.01</t>
  </si>
  <si>
    <t>contrib. salarii</t>
  </si>
  <si>
    <t>Total 10.03.01</t>
  </si>
  <si>
    <t>Subtotal 10.03.02</t>
  </si>
  <si>
    <t>10.03.02</t>
  </si>
  <si>
    <t>contrib somaj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</si>
  <si>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</si>
  <si>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</si>
  <si>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</si>
  <si>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</si>
  <si>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</si>
  <si>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</si>
  <si>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</si>
  <si>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</si>
  <si>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</si>
  <si>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contrib. pt concedii si indemniz.</t>
  </si>
  <si>
    <t>Total 10.03.06</t>
  </si>
  <si>
    <t>Subtotal 10.03.07</t>
  </si>
  <si>
    <t>10.03.07</t>
  </si>
  <si>
    <t>CAM</t>
  </si>
  <si>
    <t>Total 10.03.07</t>
  </si>
  <si>
    <t>INSTITUTIA PREFECTULUI-JUDETUL GALATI</t>
  </si>
  <si>
    <t xml:space="preserve">CAP 51 01 "AUTORITATI PUBLICE SI ACTIUNI EXTERNE" </t>
  </si>
  <si>
    <t>avans co</t>
  </si>
  <si>
    <t>salarii card   2019</t>
  </si>
  <si>
    <t>numerar+contributii salarii</t>
  </si>
  <si>
    <t>dif contributii salarii</t>
  </si>
  <si>
    <t xml:space="preserve">alimentare card   </t>
  </si>
  <si>
    <t>indemnizatii alegeri PE 26 mai 2019</t>
  </si>
  <si>
    <t>indemnizatii necuvenite</t>
  </si>
  <si>
    <t>10.01.13.01</t>
  </si>
  <si>
    <t xml:space="preserve"> </t>
  </si>
  <si>
    <t xml:space="preserve">mai </t>
  </si>
  <si>
    <t>recup CM FNAUSS CAS GL</t>
  </si>
  <si>
    <t>alimentare card+numerar</t>
  </si>
  <si>
    <t>vouchere vacanta</t>
  </si>
  <si>
    <t>reglare plata voucher</t>
  </si>
  <si>
    <t>impozit vouchere vacanta</t>
  </si>
  <si>
    <t xml:space="preserve">CAS ang. </t>
  </si>
  <si>
    <t xml:space="preserve">somaj angajator sal </t>
  </si>
  <si>
    <t>CAS angajator</t>
  </si>
  <si>
    <t>fond de risc sal</t>
  </si>
  <si>
    <t>CM UNITATE</t>
  </si>
  <si>
    <t xml:space="preserve">CAM </t>
  </si>
  <si>
    <t>INSTITUTIA PREFECTULUI - JUDETUL GALATI</t>
  </si>
  <si>
    <t xml:space="preserve">CAP 51 01 "AUTORITATI PUBLICE SI ACTIUNI EXTERNE" TITLUL II </t>
  </si>
  <si>
    <t>perioada 21.05.-31.05.2019</t>
  </si>
  <si>
    <t>Nr. crt</t>
  </si>
  <si>
    <t>DATA</t>
  </si>
  <si>
    <t>ORDIN DE PLATA/ CEC/ FOAIE DE VARSAMANT</t>
  </si>
  <si>
    <t>FURNIZOR/BENEFICIAR</t>
  </si>
  <si>
    <t xml:space="preserve">FACTURA            </t>
  </si>
  <si>
    <t>SUMA</t>
  </si>
  <si>
    <t>21.05.2019</t>
  </si>
  <si>
    <t>Electrica,Calorgal</t>
  </si>
  <si>
    <t>incalzit, iluminat</t>
  </si>
  <si>
    <t>Ecosal,SC Apa canal</t>
  </si>
  <si>
    <t>apa canal, salubritate</t>
  </si>
  <si>
    <t>Psifios SRL</t>
  </si>
  <si>
    <t>alte bunuri si servicii</t>
  </si>
  <si>
    <t>Izoterm Construct</t>
  </si>
  <si>
    <t>reparatii curente</t>
  </si>
  <si>
    <t>UPC,Telekom Orange</t>
  </si>
  <si>
    <t>abonament upc tv, posta</t>
  </si>
  <si>
    <t>22.05.2019</t>
  </si>
  <si>
    <t>Dedeman,Reno</t>
  </si>
  <si>
    <t xml:space="preserve">materiale </t>
  </si>
  <si>
    <t>Sobis Solution</t>
  </si>
  <si>
    <t xml:space="preserve">La Fantana </t>
  </si>
  <si>
    <t>Abonament POU</t>
  </si>
  <si>
    <t>New Solutions SRL</t>
  </si>
  <si>
    <t>Dedeman</t>
  </si>
  <si>
    <t>obiecte de inventar</t>
  </si>
  <si>
    <t>Pasiflora</t>
  </si>
  <si>
    <t>fondul presedintelui</t>
  </si>
  <si>
    <t>23.05.2019</t>
  </si>
  <si>
    <t>Selgros</t>
  </si>
  <si>
    <t>protocol</t>
  </si>
  <si>
    <t>28.05.2019</t>
  </si>
  <si>
    <t xml:space="preserve">Compania de informatica </t>
  </si>
  <si>
    <t>abonament lex</t>
  </si>
  <si>
    <t>30.05.2019</t>
  </si>
  <si>
    <t>CEC numerar deplasari</t>
  </si>
  <si>
    <t>deplasari</t>
  </si>
  <si>
    <t>TOTAL</t>
  </si>
  <si>
    <t>alegeri P.E.</t>
  </si>
  <si>
    <t>02 - 31.05.2019</t>
  </si>
  <si>
    <t>02.05.2019</t>
  </si>
  <si>
    <t xml:space="preserve">SC NEW Solutions </t>
  </si>
  <si>
    <t>Office Max</t>
  </si>
  <si>
    <t>materiale</t>
  </si>
  <si>
    <t>08.05.2019</t>
  </si>
  <si>
    <t>Gelivas Com</t>
  </si>
  <si>
    <t>furnituri de birou</t>
  </si>
  <si>
    <t>09.05.2019</t>
  </si>
  <si>
    <t>384,32,</t>
  </si>
  <si>
    <t>Umbach srl</t>
  </si>
  <si>
    <t>stampile</t>
  </si>
  <si>
    <t>10.05.2019</t>
  </si>
  <si>
    <t>DNS Birotica,Tipohav</t>
  </si>
  <si>
    <t>13.05.2019</t>
  </si>
  <si>
    <t>Roval Print</t>
  </si>
  <si>
    <t>20.05.2019</t>
  </si>
  <si>
    <t>Roval Print,DNS Birotica</t>
  </si>
  <si>
    <t>Rompetrol sa</t>
  </si>
  <si>
    <t>carburanti</t>
  </si>
  <si>
    <t>cheltuieli protocol alegeri</t>
  </si>
  <si>
    <t>cec 38/23.05.2019</t>
  </si>
  <si>
    <t>Libraria Lucian Blaga,Dedeman</t>
  </si>
  <si>
    <t>Minitehnicus</t>
  </si>
  <si>
    <t>transport</t>
  </si>
  <si>
    <t>29.05.2019</t>
  </si>
  <si>
    <t>cec 40/29.05.2019</t>
  </si>
  <si>
    <t>DNS Birotica</t>
  </si>
  <si>
    <t>31.05.2019</t>
  </si>
  <si>
    <t>cec 43/31.05.2019</t>
  </si>
  <si>
    <t>INSTITUTIA PREFECTULUI JUDETUL-GALATI</t>
  </si>
  <si>
    <t>CAP 61 01 " ORDINE PUBLICA SI SIGURANTA NATIONALA" TITL. 20 "BUNURI SI SERVICII"</t>
  </si>
  <si>
    <t xml:space="preserve">perioada </t>
  </si>
  <si>
    <t>21.05 31.05.2019</t>
  </si>
  <si>
    <t>Nr.crt</t>
  </si>
  <si>
    <t>Psifios</t>
  </si>
  <si>
    <t>24.05.2019</t>
  </si>
  <si>
    <t>Gelivas Com Roval Print</t>
  </si>
  <si>
    <t>Rompetrol</t>
  </si>
  <si>
    <t>Telekom</t>
  </si>
  <si>
    <t>convorbiri telefonice</t>
  </si>
  <si>
    <t>I.P.J. GALATI</t>
  </si>
  <si>
    <t>apa canal salubritate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</si>
</sst>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\ mmm\ yy"/>
    <numFmt numFmtId="165" formatCode="#,###.00"/>
    <numFmt numFmtId="166" formatCode="dd/mm/yy"/>
    <numFmt numFmtId="167" formatCode="#.##0.00"/>
    <numFmt numFmtId="168" formatCode="_-* #,##0.00\ _l_e_i_-;\-* #,##0.00\ _l_e_i_-;_-* \-??\ _l_e_i_-;_-@_-"/>
  </numFmts>
  <fonts count="7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2">
    <xf numFmtId="0" fontId="0" fillId="0" borderId="0"/>
    <xf numFmtId="168" fontId="1" fillId="0" borderId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/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right"/>
    </xf>
    <xf numFmtId="14" fontId="2" fillId="0" borderId="1" xfId="0" applyNumberFormat="1" applyFont="1" applyBorder="1"/>
    <xf numFmtId="0" fontId="0" fillId="0" borderId="2" xfId="0" applyFont="1" applyBorder="1"/>
    <xf numFmtId="0" fontId="0" fillId="0" borderId="1" xfId="0" applyBorder="1"/>
    <xf numFmtId="165" fontId="0" fillId="0" borderId="1" xfId="0" applyNumberFormat="1" applyFont="1" applyBorder="1"/>
    <xf numFmtId="14" fontId="2" fillId="0" borderId="2" xfId="0" applyNumberFormat="1" applyFont="1" applyBorder="1"/>
    <xf numFmtId="0" fontId="0" fillId="0" borderId="2" xfId="0" applyBorder="1"/>
    <xf numFmtId="165" fontId="0" fillId="0" borderId="2" xfId="0" applyNumberFormat="1" applyFont="1" applyBorder="1"/>
    <xf numFmtId="0" fontId="3" fillId="2" borderId="3" xfId="0" applyFont="1" applyFill="1" applyBorder="1"/>
    <xf numFmtId="0" fontId="3" fillId="2" borderId="4" xfId="0" applyFont="1" applyFill="1" applyBorder="1"/>
    <xf numFmtId="165" fontId="3" fillId="2" borderId="3" xfId="0" applyNumberFormat="1" applyFont="1" applyFill="1" applyBorder="1"/>
    <xf numFmtId="0" fontId="0" fillId="0" borderId="3" xfId="0" applyBorder="1"/>
    <xf numFmtId="0" fontId="0" fillId="0" borderId="5" xfId="0" applyBorder="1"/>
    <xf numFmtId="0" fontId="3" fillId="0" borderId="2" xfId="0" applyFont="1" applyBorder="1"/>
    <xf numFmtId="0" fontId="3" fillId="2" borderId="2" xfId="0" applyFont="1" applyFill="1" applyBorder="1"/>
    <xf numFmtId="0" fontId="3" fillId="2" borderId="5" xfId="0" applyFont="1" applyFill="1" applyBorder="1"/>
    <xf numFmtId="165" fontId="3" fillId="2" borderId="2" xfId="0" applyNumberFormat="1" applyFont="1" applyFill="1" applyBorder="1"/>
    <xf numFmtId="0" fontId="0" fillId="0" borderId="6" xfId="0" applyFont="1" applyBorder="1"/>
    <xf numFmtId="0" fontId="0" fillId="0" borderId="6" xfId="0" applyBorder="1"/>
    <xf numFmtId="165" fontId="0" fillId="0" borderId="6" xfId="0" applyNumberFormat="1" applyFont="1" applyBorder="1"/>
    <xf numFmtId="0" fontId="2" fillId="0" borderId="1" xfId="0" applyFont="1" applyBorder="1"/>
    <xf numFmtId="0" fontId="3" fillId="2" borderId="7" xfId="0" applyFont="1" applyFill="1" applyBorder="1"/>
    <xf numFmtId="165" fontId="3" fillId="2" borderId="7" xfId="0" applyNumberFormat="1" applyFont="1" applyFill="1" applyBorder="1"/>
    <xf numFmtId="0" fontId="0" fillId="0" borderId="7" xfId="0" applyBorder="1"/>
    <xf numFmtId="0" fontId="0" fillId="0" borderId="8" xfId="0" applyFont="1" applyBorder="1"/>
    <xf numFmtId="0" fontId="0" fillId="0" borderId="9" xfId="0" applyFont="1" applyBorder="1"/>
    <xf numFmtId="165" fontId="0" fillId="0" borderId="9" xfId="0" applyNumberFormat="1" applyFont="1" applyBorder="1"/>
    <xf numFmtId="3" fontId="0" fillId="0" borderId="9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0" fontId="2" fillId="0" borderId="2" xfId="0" applyFont="1" applyBorder="1"/>
    <xf numFmtId="0" fontId="0" fillId="0" borderId="1" xfId="0" applyFont="1" applyBorder="1"/>
    <xf numFmtId="0" fontId="2" fillId="0" borderId="10" xfId="0" applyFont="1" applyBorder="1"/>
    <xf numFmtId="0" fontId="0" fillId="0" borderId="11" xfId="0" applyFont="1" applyBorder="1"/>
    <xf numFmtId="0" fontId="0" fillId="2" borderId="3" xfId="0" applyFill="1" applyBorder="1"/>
    <xf numFmtId="0" fontId="0" fillId="2" borderId="12" xfId="0" applyFont="1" applyFill="1" applyBorder="1"/>
    <xf numFmtId="0" fontId="0" fillId="2" borderId="3" xfId="0" applyFont="1" applyFill="1" applyBorder="1"/>
    <xf numFmtId="3" fontId="0" fillId="0" borderId="3" xfId="0" applyNumberFormat="1" applyFont="1" applyBorder="1"/>
    <xf numFmtId="0" fontId="2" fillId="0" borderId="13" xfId="0" applyFont="1" applyBorder="1"/>
    <xf numFmtId="0" fontId="0" fillId="0" borderId="14" xfId="0" applyFont="1" applyBorder="1"/>
    <xf numFmtId="0" fontId="0" fillId="0" borderId="15" xfId="0" applyBorder="1"/>
    <xf numFmtId="3" fontId="0" fillId="0" borderId="2" xfId="0" applyNumberFormat="1" applyFont="1" applyBorder="1"/>
    <xf numFmtId="0" fontId="0" fillId="0" borderId="16" xfId="0" applyFont="1" applyBorder="1"/>
    <xf numFmtId="165" fontId="0" fillId="0" borderId="16" xfId="0" applyNumberFormat="1" applyFont="1" applyBorder="1"/>
    <xf numFmtId="3" fontId="0" fillId="0" borderId="16" xfId="0" applyNumberFormat="1" applyFont="1" applyBorder="1"/>
    <xf numFmtId="0" fontId="3" fillId="0" borderId="16" xfId="0" applyFont="1" applyBorder="1"/>
    <xf numFmtId="0" fontId="3" fillId="2" borderId="16" xfId="0" applyFont="1" applyFill="1" applyBorder="1"/>
    <xf numFmtId="165" fontId="3" fillId="2" borderId="16" xfId="0" applyNumberFormat="1" applyFont="1" applyFill="1" applyBorder="1"/>
    <xf numFmtId="165" fontId="3" fillId="0" borderId="16" xfId="0" applyNumberFormat="1" applyFont="1" applyBorder="1"/>
    <xf numFmtId="0" fontId="3" fillId="0" borderId="17" xfId="0" applyFont="1" applyFill="1" applyBorder="1"/>
    <xf numFmtId="0" fontId="3" fillId="0" borderId="18" xfId="0" applyFont="1" applyBorder="1"/>
    <xf numFmtId="165" fontId="3" fillId="0" borderId="18" xfId="0" applyNumberFormat="1" applyFont="1" applyBorder="1"/>
    <xf numFmtId="3" fontId="0" fillId="0" borderId="18" xfId="0" applyNumberFormat="1" applyFont="1" applyBorder="1"/>
    <xf numFmtId="0" fontId="3" fillId="0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165" fontId="3" fillId="2" borderId="20" xfId="0" applyNumberFormat="1" applyFont="1" applyFill="1" applyBorder="1"/>
    <xf numFmtId="3" fontId="0" fillId="0" borderId="21" xfId="0" applyNumberFormat="1" applyFont="1" applyBorder="1"/>
    <xf numFmtId="0" fontId="3" fillId="0" borderId="22" xfId="0" applyFont="1" applyBorder="1"/>
    <xf numFmtId="165" fontId="3" fillId="0" borderId="22" xfId="0" applyNumberFormat="1" applyFont="1" applyBorder="1"/>
    <xf numFmtId="3" fontId="0" fillId="0" borderId="22" xfId="0" applyNumberFormat="1" applyFont="1" applyBorder="1"/>
    <xf numFmtId="0" fontId="3" fillId="2" borderId="18" xfId="0" applyFont="1" applyFill="1" applyBorder="1"/>
    <xf numFmtId="165" fontId="3" fillId="2" borderId="18" xfId="0" applyNumberFormat="1" applyFont="1" applyFill="1" applyBorder="1"/>
    <xf numFmtId="0" fontId="0" fillId="0" borderId="19" xfId="0" applyFont="1" applyBorder="1"/>
    <xf numFmtId="0" fontId="0" fillId="0" borderId="23" xfId="0" applyFont="1" applyBorder="1"/>
    <xf numFmtId="0" fontId="0" fillId="0" borderId="20" xfId="0" applyFont="1" applyBorder="1"/>
    <xf numFmtId="165" fontId="0" fillId="0" borderId="20" xfId="0" applyNumberFormat="1" applyFont="1" applyBorder="1"/>
    <xf numFmtId="0" fontId="0" fillId="0" borderId="22" xfId="0" applyFont="1" applyBorder="1"/>
    <xf numFmtId="165" fontId="0" fillId="0" borderId="22" xfId="0" applyNumberFormat="1" applyFont="1" applyBorder="1"/>
    <xf numFmtId="0" fontId="0" fillId="0" borderId="0" xfId="0" applyFont="1" applyBorder="1"/>
    <xf numFmtId="0" fontId="2" fillId="0" borderId="9" xfId="0" applyFont="1" applyBorder="1"/>
    <xf numFmtId="0" fontId="0" fillId="0" borderId="9" xfId="0" applyBorder="1"/>
    <xf numFmtId="0" fontId="0" fillId="0" borderId="24" xfId="0" applyFont="1" applyBorder="1"/>
    <xf numFmtId="165" fontId="0" fillId="0" borderId="24" xfId="0" applyNumberFormat="1" applyFont="1" applyBorder="1"/>
    <xf numFmtId="3" fontId="0" fillId="0" borderId="24" xfId="0" applyNumberFormat="1" applyFont="1" applyBorder="1"/>
    <xf numFmtId="166" fontId="0" fillId="0" borderId="1" xfId="0" applyNumberFormat="1" applyFont="1" applyBorder="1"/>
    <xf numFmtId="2" fontId="0" fillId="0" borderId="0" xfId="0" applyNumberFormat="1"/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0" fillId="2" borderId="4" xfId="0" applyFill="1" applyBorder="1"/>
    <xf numFmtId="165" fontId="0" fillId="2" borderId="3" xfId="0" applyNumberFormat="1" applyFont="1" applyFill="1" applyBorder="1"/>
    <xf numFmtId="0" fontId="0" fillId="2" borderId="25" xfId="0" applyFont="1" applyFill="1" applyBorder="1"/>
    <xf numFmtId="0" fontId="0" fillId="0" borderId="13" xfId="0" applyFont="1" applyBorder="1"/>
    <xf numFmtId="0" fontId="0" fillId="0" borderId="26" xfId="0" applyFont="1" applyBorder="1"/>
    <xf numFmtId="0" fontId="6" fillId="0" borderId="16" xfId="0" applyFont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0" fillId="0" borderId="27" xfId="0" applyFont="1" applyBorder="1"/>
    <xf numFmtId="0" fontId="0" fillId="0" borderId="28" xfId="0" applyFont="1" applyBorder="1"/>
    <xf numFmtId="165" fontId="0" fillId="0" borderId="29" xfId="0" applyNumberFormat="1" applyFont="1" applyBorder="1"/>
    <xf numFmtId="0" fontId="6" fillId="0" borderId="26" xfId="0" applyFont="1" applyBorder="1" applyAlignment="1">
      <alignment horizontal="left"/>
    </xf>
    <xf numFmtId="0" fontId="0" fillId="0" borderId="29" xfId="0" applyFont="1" applyBorder="1"/>
    <xf numFmtId="0" fontId="2" fillId="0" borderId="8" xfId="0" applyFont="1" applyBorder="1"/>
    <xf numFmtId="0" fontId="2" fillId="0" borderId="16" xfId="0" applyFont="1" applyBorder="1"/>
    <xf numFmtId="0" fontId="0" fillId="0" borderId="10" xfId="0" applyBorder="1"/>
    <xf numFmtId="0" fontId="0" fillId="2" borderId="19" xfId="0" applyFont="1" applyFill="1" applyBorder="1"/>
    <xf numFmtId="0" fontId="0" fillId="2" borderId="23" xfId="0" applyFont="1" applyFill="1" applyBorder="1"/>
    <xf numFmtId="165" fontId="0" fillId="2" borderId="23" xfId="0" applyNumberFormat="1" applyFont="1" applyFill="1" applyBorder="1"/>
    <xf numFmtId="3" fontId="0" fillId="0" borderId="30" xfId="0" applyNumberFormat="1" applyFont="1" applyBorder="1"/>
    <xf numFmtId="0" fontId="0" fillId="0" borderId="18" xfId="0" applyFont="1" applyBorder="1"/>
    <xf numFmtId="165" fontId="0" fillId="0" borderId="18" xfId="0" applyNumberFormat="1" applyFont="1" applyBorder="1"/>
    <xf numFmtId="3" fontId="3" fillId="0" borderId="21" xfId="0" applyNumberFormat="1" applyFont="1" applyBorder="1"/>
    <xf numFmtId="0" fontId="6" fillId="0" borderId="9" xfId="0" applyFont="1" applyBorder="1" applyAlignment="1">
      <alignment horizontal="left"/>
    </xf>
    <xf numFmtId="0" fontId="0" fillId="2" borderId="2" xfId="0" applyFont="1" applyFill="1" applyBorder="1"/>
    <xf numFmtId="165" fontId="0" fillId="2" borderId="2" xfId="0" applyNumberFormat="1" applyFont="1" applyFill="1" applyBorder="1"/>
    <xf numFmtId="0" fontId="0" fillId="0" borderId="31" xfId="0" applyFont="1" applyBorder="1"/>
    <xf numFmtId="0" fontId="0" fillId="0" borderId="32" xfId="0" applyFont="1" applyBorder="1"/>
    <xf numFmtId="165" fontId="0" fillId="0" borderId="32" xfId="0" applyNumberFormat="1" applyFont="1" applyBorder="1"/>
    <xf numFmtId="0" fontId="0" fillId="0" borderId="33" xfId="0" applyFont="1" applyBorder="1"/>
    <xf numFmtId="0" fontId="2" fillId="0" borderId="34" xfId="0" applyFont="1" applyBorder="1"/>
    <xf numFmtId="0" fontId="0" fillId="0" borderId="35" xfId="0" applyBorder="1"/>
    <xf numFmtId="0" fontId="0" fillId="2" borderId="36" xfId="0" applyFont="1" applyFill="1" applyBorder="1"/>
    <xf numFmtId="0" fontId="0" fillId="2" borderId="37" xfId="0" applyFont="1" applyFill="1" applyBorder="1"/>
    <xf numFmtId="165" fontId="0" fillId="2" borderId="37" xfId="0" applyNumberFormat="1" applyFont="1" applyFill="1" applyBorder="1"/>
    <xf numFmtId="0" fontId="0" fillId="0" borderId="38" xfId="0" applyBorder="1"/>
    <xf numFmtId="0" fontId="3" fillId="0" borderId="35" xfId="0" applyFont="1" applyBorder="1"/>
    <xf numFmtId="167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39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Border="1" applyAlignment="1">
      <alignment horizontal="left"/>
    </xf>
    <xf numFmtId="0" fontId="0" fillId="0" borderId="16" xfId="0" applyFont="1" applyBorder="1" applyAlignment="1">
      <alignment horizontal="left" vertical="center"/>
    </xf>
    <xf numFmtId="2" fontId="0" fillId="0" borderId="16" xfId="0" applyNumberFormat="1" applyFont="1" applyBorder="1" applyAlignment="1">
      <alignment horizontal="right" vertical="center"/>
    </xf>
    <xf numFmtId="3" fontId="0" fillId="0" borderId="16" xfId="0" applyNumberFormat="1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3" fontId="0" fillId="0" borderId="16" xfId="0" applyNumberFormat="1" applyFont="1" applyBorder="1" applyAlignment="1">
      <alignment horizontal="left" vertical="top"/>
    </xf>
    <xf numFmtId="2" fontId="0" fillId="0" borderId="16" xfId="1" applyNumberFormat="1" applyFont="1" applyFill="1" applyBorder="1" applyAlignment="1" applyProtection="1">
      <alignment horizontal="right"/>
    </xf>
    <xf numFmtId="2" fontId="0" fillId="0" borderId="16" xfId="1" applyNumberFormat="1" applyFont="1" applyFill="1" applyBorder="1" applyAlignment="1" applyProtection="1"/>
    <xf numFmtId="0" fontId="0" fillId="0" borderId="41" xfId="0" applyBorder="1"/>
    <xf numFmtId="14" fontId="0" fillId="0" borderId="42" xfId="0" applyNumberFormat="1" applyBorder="1"/>
    <xf numFmtId="0" fontId="0" fillId="0" borderId="12" xfId="0" applyFill="1" applyBorder="1"/>
    <xf numFmtId="0" fontId="0" fillId="0" borderId="12" xfId="0" applyBorder="1"/>
    <xf numFmtId="0" fontId="2" fillId="0" borderId="12" xfId="0" applyFont="1" applyBorder="1" applyAlignment="1">
      <alignment horizontal="right"/>
    </xf>
    <xf numFmtId="2" fontId="2" fillId="0" borderId="43" xfId="1" applyNumberFormat="1" applyFont="1" applyFill="1" applyBorder="1" applyAlignment="1" applyProtection="1"/>
    <xf numFmtId="0" fontId="3" fillId="0" borderId="0" xfId="0" applyFont="1"/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0" fillId="0" borderId="16" xfId="0" applyBorder="1"/>
    <xf numFmtId="14" fontId="0" fillId="0" borderId="16" xfId="0" applyNumberFormat="1" applyBorder="1"/>
    <xf numFmtId="0" fontId="0" fillId="0" borderId="16" xfId="0" applyFill="1" applyBorder="1"/>
    <xf numFmtId="0" fontId="2" fillId="0" borderId="16" xfId="0" applyFont="1" applyBorder="1" applyAlignment="1">
      <alignment horizontal="right"/>
    </xf>
    <xf numFmtId="2" fontId="2" fillId="0" borderId="16" xfId="1" applyNumberFormat="1" applyFont="1" applyFill="1" applyBorder="1" applyAlignment="1" applyProtection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2" fillId="0" borderId="4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4" xfId="0" applyBorder="1"/>
    <xf numFmtId="3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2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 wrapText="1"/>
    </xf>
    <xf numFmtId="14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2" fontId="0" fillId="0" borderId="1" xfId="1" applyNumberFormat="1" applyFont="1" applyFill="1" applyBorder="1" applyAlignment="1" applyProtection="1">
      <alignment horizontal="right"/>
    </xf>
    <xf numFmtId="0" fontId="0" fillId="0" borderId="1" xfId="0" applyBorder="1" applyAlignment="1">
      <alignment horizontal="center"/>
    </xf>
    <xf numFmtId="2" fontId="2" fillId="0" borderId="43" xfId="1" applyNumberFormat="1" applyFont="1" applyFill="1" applyBorder="1" applyAlignment="1" applyProtection="1">
      <alignment horizontal="right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workbookViewId="0">
      <selection activeCell="E23" sqref="E23"/>
    </sheetView>
  </sheetViews>
  <sheetFormatPr defaultRowHeight="12.75" x14ac:dyDescent="0.2"/>
  <cols>
    <col min="1" max="1" width="6.42578125" customWidth="1"/>
    <col min="2" max="2" width="11.28515625" customWidth="1"/>
    <col min="3" max="3" width="16" customWidth="1"/>
    <col min="4" max="4" width="21.85546875" customWidth="1"/>
    <col min="5" max="5" width="24.5703125" customWidth="1"/>
    <col min="6" max="6" width="10.28515625" customWidth="1"/>
  </cols>
  <sheetData>
    <row r="1" spans="1:6" x14ac:dyDescent="0.2">
      <c r="A1" s="125" t="s">
        <v>104</v>
      </c>
      <c r="B1" s="125"/>
      <c r="C1" s="126"/>
      <c r="D1" s="126"/>
    </row>
    <row r="2" spans="1:6" x14ac:dyDescent="0.2">
      <c r="B2" s="126"/>
      <c r="C2" s="126"/>
      <c r="D2" s="126"/>
      <c r="E2" s="126"/>
    </row>
    <row r="3" spans="1:6" x14ac:dyDescent="0.2">
      <c r="B3" s="125" t="s">
        <v>105</v>
      </c>
      <c r="C3" s="126"/>
      <c r="D3" s="126"/>
      <c r="E3" s="126"/>
    </row>
    <row r="4" spans="1:6" x14ac:dyDescent="0.2">
      <c r="B4" s="1"/>
    </row>
    <row r="5" spans="1:6" x14ac:dyDescent="0.2">
      <c r="B5" s="1"/>
      <c r="C5" s="4" t="s">
        <v>106</v>
      </c>
      <c r="D5" s="5"/>
    </row>
    <row r="6" spans="1:6" ht="13.5" thickBot="1" x14ac:dyDescent="0.25"/>
    <row r="7" spans="1:6" ht="51" x14ac:dyDescent="0.2">
      <c r="A7" s="127" t="s">
        <v>107</v>
      </c>
      <c r="B7" s="128" t="s">
        <v>108</v>
      </c>
      <c r="C7" s="127" t="s">
        <v>109</v>
      </c>
      <c r="D7" s="128" t="s">
        <v>110</v>
      </c>
      <c r="E7" s="129" t="s">
        <v>111</v>
      </c>
      <c r="F7" s="128" t="s">
        <v>112</v>
      </c>
    </row>
    <row r="8" spans="1:6" x14ac:dyDescent="0.2">
      <c r="A8" s="130">
        <v>1</v>
      </c>
      <c r="B8" s="130" t="s">
        <v>113</v>
      </c>
      <c r="C8" s="131">
        <v>415416</v>
      </c>
      <c r="D8" s="132" t="s">
        <v>114</v>
      </c>
      <c r="E8" s="132" t="s">
        <v>115</v>
      </c>
      <c r="F8" s="133">
        <v>6775.93</v>
      </c>
    </row>
    <row r="9" spans="1:6" x14ac:dyDescent="0.2">
      <c r="A9" s="130">
        <v>2</v>
      </c>
      <c r="B9" s="130" t="s">
        <v>113</v>
      </c>
      <c r="C9" s="134">
        <v>417.41800000000001</v>
      </c>
      <c r="D9" s="132" t="s">
        <v>116</v>
      </c>
      <c r="E9" s="132" t="s">
        <v>117</v>
      </c>
      <c r="F9" s="133">
        <v>668.06</v>
      </c>
    </row>
    <row r="10" spans="1:6" x14ac:dyDescent="0.2">
      <c r="A10" s="130">
        <v>3</v>
      </c>
      <c r="B10" s="130" t="s">
        <v>113</v>
      </c>
      <c r="C10" s="134">
        <v>413</v>
      </c>
      <c r="D10" s="132" t="s">
        <v>118</v>
      </c>
      <c r="E10" s="132" t="s">
        <v>119</v>
      </c>
      <c r="F10" s="133">
        <v>5740.56</v>
      </c>
    </row>
    <row r="11" spans="1:6" x14ac:dyDescent="0.2">
      <c r="A11" s="130">
        <v>4</v>
      </c>
      <c r="B11" s="130" t="s">
        <v>113</v>
      </c>
      <c r="C11" s="134">
        <v>420</v>
      </c>
      <c r="D11" s="132" t="s">
        <v>120</v>
      </c>
      <c r="E11" s="132" t="s">
        <v>121</v>
      </c>
      <c r="F11" s="133">
        <v>9953.2099999999991</v>
      </c>
    </row>
    <row r="12" spans="1:6" x14ac:dyDescent="0.2">
      <c r="A12" s="130">
        <v>5</v>
      </c>
      <c r="B12" s="130" t="s">
        <v>113</v>
      </c>
      <c r="C12" s="134">
        <v>419425426452</v>
      </c>
      <c r="D12" s="132" t="s">
        <v>122</v>
      </c>
      <c r="E12" s="132" t="s">
        <v>123</v>
      </c>
      <c r="F12" s="133">
        <v>1098.7</v>
      </c>
    </row>
    <row r="13" spans="1:6" x14ac:dyDescent="0.2">
      <c r="A13" s="130">
        <v>6</v>
      </c>
      <c r="B13" s="130" t="s">
        <v>124</v>
      </c>
      <c r="C13" s="134">
        <v>427428</v>
      </c>
      <c r="D13" s="132" t="s">
        <v>125</v>
      </c>
      <c r="E13" s="132" t="s">
        <v>126</v>
      </c>
      <c r="F13" s="133">
        <v>375.73</v>
      </c>
    </row>
    <row r="14" spans="1:6" x14ac:dyDescent="0.2">
      <c r="A14" s="130">
        <v>7</v>
      </c>
      <c r="B14" s="130" t="s">
        <v>124</v>
      </c>
      <c r="C14" s="134">
        <v>429</v>
      </c>
      <c r="D14" s="132" t="s">
        <v>127</v>
      </c>
      <c r="E14" s="132" t="s">
        <v>119</v>
      </c>
      <c r="F14" s="133">
        <v>2261</v>
      </c>
    </row>
    <row r="15" spans="1:6" x14ac:dyDescent="0.2">
      <c r="A15" s="130">
        <v>8</v>
      </c>
      <c r="B15" s="130" t="s">
        <v>124</v>
      </c>
      <c r="C15" s="134">
        <v>694</v>
      </c>
      <c r="D15" s="132" t="s">
        <v>128</v>
      </c>
      <c r="E15" s="132" t="s">
        <v>129</v>
      </c>
      <c r="F15" s="133">
        <v>101.15</v>
      </c>
    </row>
    <row r="16" spans="1:6" x14ac:dyDescent="0.2">
      <c r="A16" s="130">
        <v>9</v>
      </c>
      <c r="B16" s="130" t="s">
        <v>124</v>
      </c>
      <c r="C16" s="134">
        <v>421440</v>
      </c>
      <c r="D16" s="132" t="s">
        <v>130</v>
      </c>
      <c r="E16" s="132" t="s">
        <v>121</v>
      </c>
      <c r="F16" s="133">
        <v>635</v>
      </c>
    </row>
    <row r="17" spans="1:6" x14ac:dyDescent="0.2">
      <c r="A17" s="130">
        <v>10</v>
      </c>
      <c r="B17" s="130" t="s">
        <v>124</v>
      </c>
      <c r="C17" s="135">
        <v>430</v>
      </c>
      <c r="D17" s="136" t="s">
        <v>131</v>
      </c>
      <c r="E17" s="132" t="s">
        <v>132</v>
      </c>
      <c r="F17" s="133">
        <v>1040.9100000000001</v>
      </c>
    </row>
    <row r="18" spans="1:6" x14ac:dyDescent="0.2">
      <c r="A18" s="130">
        <v>11</v>
      </c>
      <c r="B18" s="130" t="s">
        <v>124</v>
      </c>
      <c r="C18" s="137">
        <v>431</v>
      </c>
      <c r="D18" s="132" t="s">
        <v>133</v>
      </c>
      <c r="E18" s="132" t="s">
        <v>134</v>
      </c>
      <c r="F18" s="133">
        <v>200</v>
      </c>
    </row>
    <row r="19" spans="1:6" x14ac:dyDescent="0.2">
      <c r="A19" s="130">
        <v>12</v>
      </c>
      <c r="B19" s="130" t="s">
        <v>135</v>
      </c>
      <c r="C19" s="131">
        <v>434</v>
      </c>
      <c r="D19" s="136" t="s">
        <v>136</v>
      </c>
      <c r="E19" s="136" t="s">
        <v>137</v>
      </c>
      <c r="F19" s="138">
        <v>124.09</v>
      </c>
    </row>
    <row r="20" spans="1:6" x14ac:dyDescent="0.2">
      <c r="A20" s="130">
        <v>13</v>
      </c>
      <c r="B20" s="130" t="s">
        <v>138</v>
      </c>
      <c r="C20" s="131">
        <v>738741</v>
      </c>
      <c r="D20" s="136" t="s">
        <v>139</v>
      </c>
      <c r="E20" s="132" t="s">
        <v>140</v>
      </c>
      <c r="F20" s="139">
        <v>133.28</v>
      </c>
    </row>
    <row r="21" spans="1:6" x14ac:dyDescent="0.2">
      <c r="A21" s="130">
        <v>14</v>
      </c>
      <c r="B21" s="130" t="s">
        <v>141</v>
      </c>
      <c r="C21" s="136">
        <v>41</v>
      </c>
      <c r="D21" s="136" t="s">
        <v>142</v>
      </c>
      <c r="E21" s="132" t="s">
        <v>143</v>
      </c>
      <c r="F21" s="139">
        <v>456.4</v>
      </c>
    </row>
    <row r="22" spans="1:6" ht="13.5" thickBot="1" x14ac:dyDescent="0.25">
      <c r="A22" s="140"/>
      <c r="B22" s="141" t="s">
        <v>144</v>
      </c>
      <c r="C22" s="142"/>
      <c r="D22" s="143"/>
      <c r="E22" s="144"/>
      <c r="F22" s="145">
        <f>SUM(F8:F21)</f>
        <v>29564.02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D27" sqref="D27"/>
    </sheetView>
  </sheetViews>
  <sheetFormatPr defaultRowHeight="12.75" x14ac:dyDescent="0.2"/>
  <cols>
    <col min="2" max="2" width="15.28515625" customWidth="1"/>
    <col min="3" max="3" width="12.7109375" customWidth="1"/>
    <col min="4" max="4" width="27.28515625" customWidth="1"/>
    <col min="5" max="5" width="18.140625" customWidth="1"/>
  </cols>
  <sheetData>
    <row r="1" spans="1:6" x14ac:dyDescent="0.2">
      <c r="A1" s="125" t="s">
        <v>104</v>
      </c>
      <c r="B1" s="125"/>
      <c r="C1" s="126"/>
      <c r="D1" s="126"/>
    </row>
    <row r="2" spans="1:6" x14ac:dyDescent="0.2">
      <c r="B2" s="126"/>
      <c r="C2" s="126"/>
      <c r="D2" s="126"/>
      <c r="E2" s="126"/>
    </row>
    <row r="3" spans="1:6" x14ac:dyDescent="0.2">
      <c r="B3" s="125" t="s">
        <v>105</v>
      </c>
      <c r="C3" s="126"/>
      <c r="D3" s="126"/>
      <c r="E3" s="126"/>
    </row>
    <row r="4" spans="1:6" x14ac:dyDescent="0.2">
      <c r="B4" s="1"/>
      <c r="D4" s="146" t="s">
        <v>145</v>
      </c>
    </row>
    <row r="5" spans="1:6" x14ac:dyDescent="0.2">
      <c r="B5" s="1"/>
      <c r="C5" s="4"/>
      <c r="D5" s="5" t="s">
        <v>146</v>
      </c>
    </row>
    <row r="6" spans="1:6" ht="13.5" thickBot="1" x14ac:dyDescent="0.25"/>
    <row r="7" spans="1:6" ht="51" x14ac:dyDescent="0.2">
      <c r="A7" s="127" t="s">
        <v>107</v>
      </c>
      <c r="B7" s="128" t="s">
        <v>108</v>
      </c>
      <c r="C7" s="127" t="s">
        <v>109</v>
      </c>
      <c r="D7" s="128" t="s">
        <v>110</v>
      </c>
      <c r="E7" s="129" t="s">
        <v>111</v>
      </c>
      <c r="F7" s="128" t="s">
        <v>112</v>
      </c>
    </row>
    <row r="8" spans="1:6" x14ac:dyDescent="0.2">
      <c r="A8" s="147">
        <v>1</v>
      </c>
      <c r="B8" s="148" t="s">
        <v>147</v>
      </c>
      <c r="C8" s="149">
        <v>344</v>
      </c>
      <c r="D8" s="150" t="s">
        <v>148</v>
      </c>
      <c r="E8" s="150" t="s">
        <v>132</v>
      </c>
      <c r="F8" s="151">
        <v>4997.9799999999996</v>
      </c>
    </row>
    <row r="9" spans="1:6" x14ac:dyDescent="0.2">
      <c r="A9" s="130">
        <v>2</v>
      </c>
      <c r="B9" s="130" t="s">
        <v>147</v>
      </c>
      <c r="C9" s="131">
        <v>333</v>
      </c>
      <c r="D9" s="135" t="s">
        <v>149</v>
      </c>
      <c r="E9" s="132" t="s">
        <v>150</v>
      </c>
      <c r="F9" s="133">
        <v>314.16000000000003</v>
      </c>
    </row>
    <row r="10" spans="1:6" x14ac:dyDescent="0.2">
      <c r="A10" s="130">
        <v>3</v>
      </c>
      <c r="B10" s="130" t="s">
        <v>151</v>
      </c>
      <c r="C10" s="131">
        <v>384</v>
      </c>
      <c r="D10" s="132" t="s">
        <v>152</v>
      </c>
      <c r="E10" s="132" t="s">
        <v>153</v>
      </c>
      <c r="F10" s="133">
        <v>2769.73</v>
      </c>
    </row>
    <row r="11" spans="1:6" x14ac:dyDescent="0.2">
      <c r="A11" s="130">
        <v>4</v>
      </c>
      <c r="B11" s="130" t="s">
        <v>154</v>
      </c>
      <c r="C11" s="134" t="s">
        <v>155</v>
      </c>
      <c r="D11" s="132" t="s">
        <v>152</v>
      </c>
      <c r="E11" s="132" t="s">
        <v>153</v>
      </c>
      <c r="F11" s="133">
        <v>4544.37</v>
      </c>
    </row>
    <row r="12" spans="1:6" x14ac:dyDescent="0.2">
      <c r="A12" s="130">
        <v>5</v>
      </c>
      <c r="B12" s="130" t="s">
        <v>154</v>
      </c>
      <c r="C12" s="134">
        <v>383</v>
      </c>
      <c r="D12" s="132" t="s">
        <v>156</v>
      </c>
      <c r="E12" s="132" t="s">
        <v>157</v>
      </c>
      <c r="F12" s="133">
        <v>14823.26</v>
      </c>
    </row>
    <row r="13" spans="1:6" x14ac:dyDescent="0.2">
      <c r="A13" s="130">
        <v>6</v>
      </c>
      <c r="B13" s="130" t="s">
        <v>158</v>
      </c>
      <c r="C13" s="134">
        <v>390391</v>
      </c>
      <c r="D13" s="132" t="s">
        <v>159</v>
      </c>
      <c r="E13" s="132" t="s">
        <v>153</v>
      </c>
      <c r="F13" s="133">
        <v>1884.37</v>
      </c>
    </row>
    <row r="14" spans="1:6" x14ac:dyDescent="0.2">
      <c r="A14" s="130">
        <v>7</v>
      </c>
      <c r="B14" s="130" t="s">
        <v>158</v>
      </c>
      <c r="C14" s="134">
        <v>393</v>
      </c>
      <c r="D14" s="132" t="s">
        <v>131</v>
      </c>
      <c r="E14" s="150" t="s">
        <v>132</v>
      </c>
      <c r="F14" s="133">
        <v>8601.02</v>
      </c>
    </row>
    <row r="15" spans="1:6" x14ac:dyDescent="0.2">
      <c r="A15" s="130">
        <v>8</v>
      </c>
      <c r="B15" s="130" t="s">
        <v>158</v>
      </c>
      <c r="C15" s="134">
        <v>392</v>
      </c>
      <c r="D15" s="132" t="s">
        <v>131</v>
      </c>
      <c r="E15" s="132" t="s">
        <v>150</v>
      </c>
      <c r="F15" s="133">
        <v>102.48</v>
      </c>
    </row>
    <row r="16" spans="1:6" x14ac:dyDescent="0.2">
      <c r="A16" s="130">
        <v>9</v>
      </c>
      <c r="B16" s="130" t="s">
        <v>160</v>
      </c>
      <c r="C16" s="134">
        <v>389</v>
      </c>
      <c r="D16" s="132" t="s">
        <v>161</v>
      </c>
      <c r="E16" s="132" t="s">
        <v>153</v>
      </c>
      <c r="F16" s="133">
        <v>343.97</v>
      </c>
    </row>
    <row r="17" spans="1:6" x14ac:dyDescent="0.2">
      <c r="A17" s="130">
        <v>10</v>
      </c>
      <c r="B17" s="130" t="s">
        <v>162</v>
      </c>
      <c r="C17" s="134">
        <v>410411412</v>
      </c>
      <c r="D17" s="132" t="s">
        <v>163</v>
      </c>
      <c r="E17" s="132" t="s">
        <v>153</v>
      </c>
      <c r="F17" s="133">
        <v>1291.42</v>
      </c>
    </row>
    <row r="18" spans="1:6" x14ac:dyDescent="0.2">
      <c r="A18" s="130">
        <v>11</v>
      </c>
      <c r="B18" s="130" t="s">
        <v>162</v>
      </c>
      <c r="C18" s="134">
        <v>409</v>
      </c>
      <c r="D18" s="132" t="s">
        <v>164</v>
      </c>
      <c r="E18" s="132" t="s">
        <v>165</v>
      </c>
      <c r="F18" s="133">
        <v>3000</v>
      </c>
    </row>
    <row r="19" spans="1:6" x14ac:dyDescent="0.2">
      <c r="A19" s="130">
        <v>12</v>
      </c>
      <c r="B19" s="130" t="s">
        <v>135</v>
      </c>
      <c r="C19" s="134">
        <v>38</v>
      </c>
      <c r="D19" s="132" t="s">
        <v>166</v>
      </c>
      <c r="E19" s="132" t="s">
        <v>167</v>
      </c>
      <c r="F19" s="133">
        <v>16880</v>
      </c>
    </row>
    <row r="20" spans="1:6" x14ac:dyDescent="0.2">
      <c r="A20" s="130">
        <v>13</v>
      </c>
      <c r="B20" s="130" t="s">
        <v>138</v>
      </c>
      <c r="C20" s="134">
        <v>454454</v>
      </c>
      <c r="D20" s="132" t="s">
        <v>168</v>
      </c>
      <c r="E20" s="132" t="s">
        <v>153</v>
      </c>
      <c r="F20" s="133">
        <v>3031.15</v>
      </c>
    </row>
    <row r="21" spans="1:6" x14ac:dyDescent="0.2">
      <c r="A21" s="130">
        <v>14</v>
      </c>
      <c r="B21" s="130" t="s">
        <v>138</v>
      </c>
      <c r="C21" s="134">
        <v>456</v>
      </c>
      <c r="D21" s="132" t="s">
        <v>169</v>
      </c>
      <c r="E21" s="132" t="s">
        <v>170</v>
      </c>
      <c r="F21" s="133">
        <v>2880.99</v>
      </c>
    </row>
    <row r="22" spans="1:6" x14ac:dyDescent="0.2">
      <c r="A22" s="130">
        <v>15</v>
      </c>
      <c r="B22" s="130" t="s">
        <v>171</v>
      </c>
      <c r="C22" s="134">
        <v>40</v>
      </c>
      <c r="D22" s="132" t="s">
        <v>166</v>
      </c>
      <c r="E22" s="132" t="s">
        <v>172</v>
      </c>
      <c r="F22" s="133">
        <v>90</v>
      </c>
    </row>
    <row r="23" spans="1:6" x14ac:dyDescent="0.2">
      <c r="A23" s="130">
        <v>16</v>
      </c>
      <c r="B23" s="130" t="s">
        <v>171</v>
      </c>
      <c r="C23" s="134">
        <v>601</v>
      </c>
      <c r="D23" s="132" t="s">
        <v>173</v>
      </c>
      <c r="E23" s="132" t="s">
        <v>153</v>
      </c>
      <c r="F23" s="133">
        <v>711.51</v>
      </c>
    </row>
    <row r="24" spans="1:6" x14ac:dyDescent="0.2">
      <c r="A24" s="130">
        <v>17</v>
      </c>
      <c r="B24" s="130" t="s">
        <v>174</v>
      </c>
      <c r="C24" s="134">
        <v>43</v>
      </c>
      <c r="D24" s="132" t="s">
        <v>166</v>
      </c>
      <c r="E24" s="132" t="s">
        <v>175</v>
      </c>
      <c r="F24" s="133">
        <v>950</v>
      </c>
    </row>
    <row r="25" spans="1:6" x14ac:dyDescent="0.2">
      <c r="A25" s="152"/>
      <c r="B25" s="153" t="s">
        <v>144</v>
      </c>
      <c r="C25" s="154"/>
      <c r="D25" s="152"/>
      <c r="E25" s="155"/>
      <c r="F25" s="156">
        <f>SUM(F8:F24)</f>
        <v>67216.409999999989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0" sqref="D10"/>
    </sheetView>
  </sheetViews>
  <sheetFormatPr defaultRowHeight="12.75" x14ac:dyDescent="0.2"/>
  <cols>
    <col min="2" max="2" width="17.85546875" customWidth="1"/>
    <col min="3" max="3" width="14.42578125" customWidth="1"/>
    <col min="4" max="4" width="17.28515625" customWidth="1"/>
    <col min="5" max="5" width="17.7109375" customWidth="1"/>
  </cols>
  <sheetData>
    <row r="1" spans="1:6" x14ac:dyDescent="0.2">
      <c r="A1" s="1" t="s">
        <v>176</v>
      </c>
      <c r="B1" s="1"/>
    </row>
    <row r="3" spans="1:6" x14ac:dyDescent="0.2">
      <c r="B3" s="1" t="s">
        <v>177</v>
      </c>
    </row>
    <row r="4" spans="1:6" x14ac:dyDescent="0.2">
      <c r="B4" s="1"/>
    </row>
    <row r="5" spans="1:6" ht="25.5" x14ac:dyDescent="0.2">
      <c r="B5" s="157" t="s">
        <v>178</v>
      </c>
      <c r="C5" s="158" t="s">
        <v>179</v>
      </c>
      <c r="D5" s="159"/>
      <c r="E5" s="160"/>
      <c r="F5" s="160"/>
    </row>
    <row r="6" spans="1:6" ht="13.5" thickBot="1" x14ac:dyDescent="0.25"/>
    <row r="7" spans="1:6" ht="51" x14ac:dyDescent="0.2">
      <c r="A7" s="128" t="s">
        <v>180</v>
      </c>
      <c r="B7" s="128" t="s">
        <v>108</v>
      </c>
      <c r="C7" s="161" t="s">
        <v>109</v>
      </c>
      <c r="D7" s="128" t="s">
        <v>110</v>
      </c>
      <c r="E7" s="129" t="s">
        <v>111</v>
      </c>
      <c r="F7" s="128" t="s">
        <v>112</v>
      </c>
    </row>
    <row r="8" spans="1:6" x14ac:dyDescent="0.2">
      <c r="A8" s="162">
        <v>1</v>
      </c>
      <c r="B8" s="163" t="s">
        <v>113</v>
      </c>
      <c r="C8" s="164">
        <v>414</v>
      </c>
      <c r="D8" s="165" t="s">
        <v>181</v>
      </c>
      <c r="E8" s="165" t="s">
        <v>119</v>
      </c>
      <c r="F8" s="166">
        <v>3042.83</v>
      </c>
    </row>
    <row r="9" spans="1:6" ht="25.5" x14ac:dyDescent="0.2">
      <c r="A9" s="162">
        <v>2</v>
      </c>
      <c r="B9" s="165" t="s">
        <v>182</v>
      </c>
      <c r="C9" s="164">
        <v>435447</v>
      </c>
      <c r="D9" s="167" t="s">
        <v>183</v>
      </c>
      <c r="E9" s="165" t="s">
        <v>153</v>
      </c>
      <c r="F9" s="166">
        <v>1942.91</v>
      </c>
    </row>
    <row r="10" spans="1:6" x14ac:dyDescent="0.2">
      <c r="A10" s="162">
        <v>3</v>
      </c>
      <c r="B10" s="163" t="s">
        <v>182</v>
      </c>
      <c r="C10" s="164">
        <v>449</v>
      </c>
      <c r="D10" s="165" t="s">
        <v>184</v>
      </c>
      <c r="E10" s="165" t="s">
        <v>165</v>
      </c>
      <c r="F10" s="166">
        <v>4500</v>
      </c>
    </row>
    <row r="11" spans="1:6" x14ac:dyDescent="0.2">
      <c r="A11" s="162">
        <v>4</v>
      </c>
      <c r="B11" s="79" t="s">
        <v>182</v>
      </c>
      <c r="C11" s="164">
        <v>448</v>
      </c>
      <c r="D11" s="165" t="s">
        <v>185</v>
      </c>
      <c r="E11" s="165" t="s">
        <v>186</v>
      </c>
      <c r="F11" s="166">
        <v>79.540000000000006</v>
      </c>
    </row>
    <row r="12" spans="1:6" x14ac:dyDescent="0.2">
      <c r="A12" s="162">
        <v>5</v>
      </c>
      <c r="B12" s="168" t="s">
        <v>182</v>
      </c>
      <c r="C12" s="167">
        <v>450</v>
      </c>
      <c r="D12" s="165" t="s">
        <v>187</v>
      </c>
      <c r="E12" s="169" t="s">
        <v>188</v>
      </c>
      <c r="F12" s="170">
        <v>476.9</v>
      </c>
    </row>
    <row r="13" spans="1:6" ht="13.5" thickBot="1" x14ac:dyDescent="0.25">
      <c r="A13" s="171"/>
      <c r="B13" s="141" t="s">
        <v>144</v>
      </c>
      <c r="C13" s="142"/>
      <c r="D13" s="143"/>
      <c r="E13" s="144"/>
      <c r="F13" s="172">
        <f>SUM(F8:F12)</f>
        <v>10042.18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79"/>
  <sheetViews>
    <sheetView topLeftCell="C1" workbookViewId="0">
      <selection activeCell="G41" sqref="G41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33" customWidth="1"/>
  </cols>
  <sheetData>
    <row r="1" spans="3:8" x14ac:dyDescent="0.2">
      <c r="C1" s="1" t="s">
        <v>81</v>
      </c>
      <c r="D1" s="1"/>
      <c r="E1" s="1"/>
      <c r="F1" s="1"/>
    </row>
    <row r="3" spans="3:8" x14ac:dyDescent="0.2">
      <c r="C3" s="1" t="s">
        <v>82</v>
      </c>
      <c r="D3" s="1"/>
      <c r="E3" s="1"/>
      <c r="F3" s="1"/>
      <c r="G3" s="1"/>
    </row>
    <row r="4" spans="3:8" x14ac:dyDescent="0.2">
      <c r="C4" s="1" t="s">
        <v>2</v>
      </c>
      <c r="D4" s="1"/>
      <c r="E4" s="1"/>
      <c r="F4" s="1"/>
      <c r="H4" s="2"/>
    </row>
    <row r="5" spans="3:8" x14ac:dyDescent="0.2">
      <c r="C5" s="1"/>
      <c r="D5" s="1"/>
      <c r="E5" s="1"/>
      <c r="F5" s="1"/>
      <c r="H5" s="2"/>
    </row>
    <row r="6" spans="3:8" x14ac:dyDescent="0.2">
      <c r="C6" s="1"/>
      <c r="D6" s="3"/>
      <c r="E6" s="1"/>
      <c r="F6" s="4" t="s">
        <v>3</v>
      </c>
      <c r="G6" s="5" t="s">
        <v>4</v>
      </c>
      <c r="H6" s="2"/>
    </row>
    <row r="7" spans="3:8" x14ac:dyDescent="0.2">
      <c r="D7" s="1"/>
      <c r="E7" s="1"/>
      <c r="F7" s="1"/>
    </row>
    <row r="8" spans="3:8" x14ac:dyDescent="0.2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3:8" ht="13.5" thickBot="1" x14ac:dyDescent="0.25">
      <c r="C9" s="7" t="s">
        <v>10</v>
      </c>
      <c r="D9" s="6"/>
      <c r="E9" s="6"/>
      <c r="F9" s="37">
        <v>865438</v>
      </c>
      <c r="G9" s="6"/>
    </row>
    <row r="10" spans="3:8" x14ac:dyDescent="0.2">
      <c r="C10" s="9" t="s">
        <v>11</v>
      </c>
      <c r="D10" s="85" t="s">
        <v>12</v>
      </c>
      <c r="E10" s="86">
        <v>6</v>
      </c>
      <c r="F10" s="8">
        <v>1400</v>
      </c>
      <c r="G10" t="s">
        <v>83</v>
      </c>
    </row>
    <row r="11" spans="3:8" x14ac:dyDescent="0.2">
      <c r="C11" s="9"/>
      <c r="D11" s="85" t="s">
        <v>12</v>
      </c>
      <c r="E11" s="86">
        <v>13</v>
      </c>
      <c r="F11" s="8">
        <v>104230</v>
      </c>
      <c r="G11" s="11" t="s">
        <v>84</v>
      </c>
    </row>
    <row r="12" spans="3:8" x14ac:dyDescent="0.2">
      <c r="C12" s="9"/>
      <c r="D12" s="85" t="s">
        <v>12</v>
      </c>
      <c r="E12" s="86">
        <v>14</v>
      </c>
      <c r="F12" s="8">
        <v>119630</v>
      </c>
      <c r="G12" s="11" t="s">
        <v>85</v>
      </c>
    </row>
    <row r="13" spans="3:8" x14ac:dyDescent="0.2">
      <c r="C13" s="9"/>
      <c r="D13" s="85"/>
      <c r="E13" s="11"/>
      <c r="F13" s="12">
        <v>4000</v>
      </c>
      <c r="G13" s="11" t="s">
        <v>86</v>
      </c>
    </row>
    <row r="14" spans="3:8" x14ac:dyDescent="0.2">
      <c r="C14" s="13"/>
      <c r="D14" s="87"/>
      <c r="E14" s="14"/>
      <c r="F14" s="15"/>
      <c r="G14" s="14"/>
    </row>
    <row r="15" spans="3:8" x14ac:dyDescent="0.2">
      <c r="C15" s="13"/>
      <c r="D15" s="87"/>
      <c r="E15" s="14"/>
      <c r="F15" s="15">
        <v>0</v>
      </c>
      <c r="G15" s="14"/>
    </row>
    <row r="16" spans="3:8" ht="13.5" thickBot="1" x14ac:dyDescent="0.25">
      <c r="C16" s="44" t="s">
        <v>15</v>
      </c>
      <c r="D16" s="88"/>
      <c r="E16" s="42"/>
      <c r="F16" s="89">
        <f>F9+F10+F11+F12+F13+F14+F15</f>
        <v>1094698</v>
      </c>
      <c r="G16" s="19"/>
    </row>
    <row r="17" spans="3:7" x14ac:dyDescent="0.2">
      <c r="C17" s="10" t="s">
        <v>20</v>
      </c>
      <c r="D17" s="20"/>
      <c r="E17" s="14"/>
      <c r="F17" s="15">
        <v>66870</v>
      </c>
      <c r="G17" s="14"/>
    </row>
    <row r="18" spans="3:7" x14ac:dyDescent="0.2">
      <c r="C18" s="28" t="s">
        <v>21</v>
      </c>
      <c r="D18" s="85" t="s">
        <v>12</v>
      </c>
      <c r="E18" s="86">
        <v>13</v>
      </c>
      <c r="F18" s="12">
        <v>17188</v>
      </c>
      <c r="G18" s="87" t="s">
        <v>87</v>
      </c>
    </row>
    <row r="19" spans="3:7" x14ac:dyDescent="0.2">
      <c r="C19" s="38"/>
      <c r="D19" s="14"/>
      <c r="E19" s="14"/>
      <c r="F19" s="15"/>
      <c r="G19" s="11"/>
    </row>
    <row r="20" spans="3:7" ht="11.45" customHeight="1" thickBot="1" x14ac:dyDescent="0.25">
      <c r="C20" s="44" t="s">
        <v>22</v>
      </c>
      <c r="D20" s="42"/>
      <c r="E20" s="42"/>
      <c r="F20" s="89">
        <f>SUM(F17:F19)</f>
        <v>84058</v>
      </c>
      <c r="G20" s="19"/>
    </row>
    <row r="21" spans="3:7" ht="12.6" customHeight="1" x14ac:dyDescent="0.2">
      <c r="C21" s="10" t="s">
        <v>23</v>
      </c>
      <c r="D21" s="33"/>
      <c r="E21" s="33"/>
      <c r="F21" s="34">
        <v>0</v>
      </c>
      <c r="G21" s="35"/>
    </row>
    <row r="22" spans="3:7" ht="15" customHeight="1" x14ac:dyDescent="0.2">
      <c r="C22" s="28" t="s">
        <v>24</v>
      </c>
      <c r="E22" s="11"/>
      <c r="F22" s="12">
        <v>0</v>
      </c>
      <c r="G22" s="11"/>
    </row>
    <row r="23" spans="3:7" ht="12.6" customHeight="1" x14ac:dyDescent="0.2">
      <c r="C23" s="38"/>
      <c r="D23" s="10"/>
      <c r="E23" s="10"/>
      <c r="F23" s="15"/>
      <c r="G23" s="14"/>
    </row>
    <row r="24" spans="3:7" ht="13.5" thickBot="1" x14ac:dyDescent="0.25">
      <c r="C24" s="36" t="s">
        <v>25</v>
      </c>
      <c r="D24" s="36"/>
      <c r="E24" s="36"/>
      <c r="F24" s="37">
        <f>SUM(F21:F23)</f>
        <v>0</v>
      </c>
      <c r="G24" s="19"/>
    </row>
    <row r="25" spans="3:7" x14ac:dyDescent="0.2">
      <c r="C25" s="10" t="s">
        <v>26</v>
      </c>
      <c r="D25" s="10"/>
      <c r="E25" s="10"/>
      <c r="F25" s="15">
        <v>0</v>
      </c>
      <c r="G25" s="14"/>
    </row>
    <row r="26" spans="3:7" x14ac:dyDescent="0.2">
      <c r="C26" s="38" t="s">
        <v>27</v>
      </c>
      <c r="D26" s="85" t="s">
        <v>12</v>
      </c>
      <c r="E26" s="10">
        <v>21</v>
      </c>
      <c r="F26" s="15">
        <v>69337</v>
      </c>
      <c r="G26" s="11" t="s">
        <v>88</v>
      </c>
    </row>
    <row r="27" spans="3:7" x14ac:dyDescent="0.2">
      <c r="C27" s="38"/>
      <c r="D27" s="85" t="s">
        <v>12</v>
      </c>
      <c r="E27" s="10">
        <v>23</v>
      </c>
      <c r="F27" s="15">
        <v>689040</v>
      </c>
      <c r="G27" s="11" t="s">
        <v>88</v>
      </c>
    </row>
    <row r="28" spans="3:7" x14ac:dyDescent="0.2">
      <c r="C28" s="38"/>
      <c r="D28" s="85" t="s">
        <v>12</v>
      </c>
      <c r="E28" s="10">
        <v>28</v>
      </c>
      <c r="F28" s="15">
        <v>-3598</v>
      </c>
      <c r="G28" s="11" t="s">
        <v>89</v>
      </c>
    </row>
    <row r="29" spans="3:7" x14ac:dyDescent="0.2">
      <c r="C29" s="38"/>
      <c r="D29" s="85" t="s">
        <v>12</v>
      </c>
      <c r="E29" s="10">
        <v>29</v>
      </c>
      <c r="F29" s="15">
        <v>6236</v>
      </c>
      <c r="G29" s="11" t="s">
        <v>88</v>
      </c>
    </row>
    <row r="30" spans="3:7" x14ac:dyDescent="0.2">
      <c r="C30" s="38"/>
      <c r="D30" s="85" t="s">
        <v>12</v>
      </c>
      <c r="E30" s="10">
        <v>31</v>
      </c>
      <c r="F30" s="15">
        <v>204459</v>
      </c>
      <c r="G30" s="11" t="s">
        <v>88</v>
      </c>
    </row>
    <row r="31" spans="3:7" ht="13.5" thickBot="1" x14ac:dyDescent="0.25">
      <c r="C31" s="44" t="s">
        <v>28</v>
      </c>
      <c r="D31" s="90"/>
      <c r="E31" s="44"/>
      <c r="F31" s="89">
        <f>SUM(F25:F30)</f>
        <v>965474</v>
      </c>
      <c r="G31" s="19"/>
    </row>
    <row r="32" spans="3:7" x14ac:dyDescent="0.2">
      <c r="C32" s="91" t="s">
        <v>29</v>
      </c>
      <c r="D32" s="75"/>
      <c r="E32" s="92"/>
      <c r="F32" s="34">
        <v>500</v>
      </c>
      <c r="G32" s="33"/>
    </row>
    <row r="33" spans="3:11" x14ac:dyDescent="0.2">
      <c r="C33" s="91" t="s">
        <v>90</v>
      </c>
      <c r="D33" s="93" t="s">
        <v>12</v>
      </c>
      <c r="E33" s="94"/>
      <c r="F33" s="34">
        <v>80</v>
      </c>
      <c r="G33" s="11" t="s">
        <v>31</v>
      </c>
    </row>
    <row r="34" spans="3:11" x14ac:dyDescent="0.2">
      <c r="C34" s="95"/>
      <c r="D34" s="93"/>
      <c r="E34" s="96"/>
      <c r="F34" s="97"/>
      <c r="G34" s="11"/>
    </row>
    <row r="35" spans="3:11" x14ac:dyDescent="0.2">
      <c r="C35" s="50"/>
      <c r="D35" s="98"/>
      <c r="E35" s="50"/>
      <c r="F35" s="51"/>
      <c r="G35" s="11"/>
    </row>
    <row r="36" spans="3:11" x14ac:dyDescent="0.2">
      <c r="C36" s="50"/>
      <c r="D36" s="87"/>
      <c r="E36" s="50"/>
      <c r="F36" s="51"/>
      <c r="G36" s="11"/>
    </row>
    <row r="37" spans="3:11" x14ac:dyDescent="0.2">
      <c r="C37" s="46" t="s">
        <v>30</v>
      </c>
      <c r="D37" s="75"/>
      <c r="E37" s="99"/>
      <c r="F37" s="34">
        <v>0</v>
      </c>
      <c r="G37" s="11"/>
    </row>
    <row r="38" spans="3:11" ht="13.5" thickBot="1" x14ac:dyDescent="0.25">
      <c r="C38" s="42" t="s">
        <v>32</v>
      </c>
      <c r="D38" s="43"/>
      <c r="E38" s="44"/>
      <c r="F38" s="89">
        <f>SUM(F32:F37)</f>
        <v>580</v>
      </c>
      <c r="G38" s="45"/>
    </row>
    <row r="39" spans="3:11" x14ac:dyDescent="0.2">
      <c r="C39" s="33" t="s">
        <v>33</v>
      </c>
      <c r="D39" s="33"/>
      <c r="E39" s="33"/>
      <c r="F39" s="34">
        <v>87054</v>
      </c>
      <c r="G39" s="33"/>
      <c r="K39" t="s">
        <v>91</v>
      </c>
    </row>
    <row r="40" spans="3:11" x14ac:dyDescent="0.2">
      <c r="C40" s="100" t="s">
        <v>34</v>
      </c>
      <c r="D40" s="85" t="s">
        <v>92</v>
      </c>
      <c r="E40" s="39">
        <v>13</v>
      </c>
      <c r="F40" s="12">
        <v>24594</v>
      </c>
      <c r="G40" s="87" t="s">
        <v>87</v>
      </c>
    </row>
    <row r="41" spans="3:11" x14ac:dyDescent="0.2">
      <c r="C41" s="101"/>
      <c r="D41" s="85"/>
      <c r="E41" s="86">
        <v>23</v>
      </c>
      <c r="F41" s="15">
        <v>-731</v>
      </c>
      <c r="G41" s="87" t="s">
        <v>93</v>
      </c>
    </row>
    <row r="42" spans="3:11" x14ac:dyDescent="0.2">
      <c r="C42" s="101"/>
      <c r="D42" s="85"/>
      <c r="E42" s="10"/>
      <c r="F42" s="15"/>
      <c r="G42" s="102"/>
    </row>
    <row r="43" spans="3:11" x14ac:dyDescent="0.2">
      <c r="C43" s="100"/>
      <c r="D43" s="87"/>
      <c r="E43" s="10"/>
      <c r="F43" s="15"/>
      <c r="G43" s="102"/>
    </row>
    <row r="44" spans="3:11" ht="13.5" thickBot="1" x14ac:dyDescent="0.25">
      <c r="C44" s="44" t="s">
        <v>36</v>
      </c>
      <c r="D44" s="44"/>
      <c r="E44" s="44"/>
      <c r="F44" s="89">
        <f>SUM(F39:F43)</f>
        <v>110917</v>
      </c>
      <c r="G44" s="48"/>
    </row>
    <row r="45" spans="3:11" x14ac:dyDescent="0.2">
      <c r="C45" s="33" t="s">
        <v>37</v>
      </c>
      <c r="D45" s="32"/>
      <c r="E45" s="33"/>
      <c r="F45" s="34">
        <v>138663</v>
      </c>
      <c r="G45" s="33"/>
    </row>
    <row r="46" spans="3:11" x14ac:dyDescent="0.2">
      <c r="C46" s="40" t="s">
        <v>38</v>
      </c>
      <c r="D46" s="85" t="s">
        <v>92</v>
      </c>
      <c r="E46" s="86">
        <v>13</v>
      </c>
      <c r="F46" s="12">
        <v>34844</v>
      </c>
      <c r="G46" s="11" t="s">
        <v>94</v>
      </c>
    </row>
    <row r="47" spans="3:11" x14ac:dyDescent="0.2">
      <c r="C47" s="28"/>
      <c r="D47" s="85" t="s">
        <v>92</v>
      </c>
      <c r="E47" s="39">
        <v>14</v>
      </c>
      <c r="F47" s="12">
        <v>1550</v>
      </c>
      <c r="G47" s="11" t="s">
        <v>35</v>
      </c>
    </row>
    <row r="48" spans="3:11" ht="13.5" thickBot="1" x14ac:dyDescent="0.25">
      <c r="C48" s="38"/>
      <c r="D48" s="26"/>
      <c r="E48" s="10"/>
      <c r="F48" s="15"/>
      <c r="G48" s="14"/>
    </row>
    <row r="49" spans="3:7" ht="13.5" thickBot="1" x14ac:dyDescent="0.25">
      <c r="C49" s="103" t="s">
        <v>41</v>
      </c>
      <c r="D49" s="104"/>
      <c r="E49" s="104"/>
      <c r="F49" s="105">
        <f>SUM(F45:F48)</f>
        <v>175057</v>
      </c>
      <c r="G49" s="106"/>
    </row>
    <row r="50" spans="3:7" x14ac:dyDescent="0.2">
      <c r="C50" s="75" t="s">
        <v>51</v>
      </c>
      <c r="D50" s="75"/>
      <c r="E50" s="75"/>
      <c r="F50" s="76">
        <v>6406</v>
      </c>
      <c r="G50" s="68"/>
    </row>
    <row r="51" spans="3:7" x14ac:dyDescent="0.2">
      <c r="C51" s="50" t="s">
        <v>52</v>
      </c>
      <c r="D51" s="85"/>
      <c r="E51" s="86"/>
      <c r="F51" s="51"/>
      <c r="G51" s="52" t="s">
        <v>95</v>
      </c>
    </row>
    <row r="52" spans="3:7" x14ac:dyDescent="0.2">
      <c r="C52" s="50"/>
      <c r="D52" s="85"/>
      <c r="E52" s="50"/>
      <c r="F52" s="51"/>
      <c r="G52" s="52" t="s">
        <v>96</v>
      </c>
    </row>
    <row r="53" spans="3:7" ht="13.5" thickBot="1" x14ac:dyDescent="0.25">
      <c r="C53" s="107"/>
      <c r="D53" s="107" t="s">
        <v>92</v>
      </c>
      <c r="E53" s="107">
        <v>14</v>
      </c>
      <c r="F53" s="108">
        <v>23</v>
      </c>
      <c r="G53" s="60" t="s">
        <v>97</v>
      </c>
    </row>
    <row r="54" spans="3:7" ht="13.5" thickBot="1" x14ac:dyDescent="0.25">
      <c r="C54" s="62" t="s">
        <v>54</v>
      </c>
      <c r="D54" s="63"/>
      <c r="E54" s="63"/>
      <c r="F54" s="64">
        <f>F50+F51+F52+F53</f>
        <v>6429</v>
      </c>
      <c r="G54" s="109"/>
    </row>
    <row r="55" spans="3:7" x14ac:dyDescent="0.2">
      <c r="C55" s="75" t="s">
        <v>59</v>
      </c>
      <c r="D55" s="75"/>
      <c r="E55" s="75"/>
      <c r="F55" s="76"/>
      <c r="G55" s="75"/>
    </row>
    <row r="56" spans="3:7" x14ac:dyDescent="0.2">
      <c r="C56" s="78" t="s">
        <v>60</v>
      </c>
      <c r="D56" s="110"/>
      <c r="E56" s="33">
        <v>0</v>
      </c>
      <c r="F56" s="34">
        <v>0</v>
      </c>
      <c r="G56" s="79" t="s">
        <v>98</v>
      </c>
    </row>
    <row r="57" spans="3:7" x14ac:dyDescent="0.2">
      <c r="C57" s="28"/>
      <c r="D57" s="39"/>
      <c r="E57" s="39"/>
      <c r="F57" s="12"/>
      <c r="G57" s="11"/>
    </row>
    <row r="58" spans="3:7" ht="13.5" thickBot="1" x14ac:dyDescent="0.25">
      <c r="C58" s="44" t="s">
        <v>62</v>
      </c>
      <c r="D58" s="44"/>
      <c r="E58" s="44"/>
      <c r="F58" s="89">
        <f>SUM(F55:F57)</f>
        <v>0</v>
      </c>
      <c r="G58" s="45"/>
    </row>
    <row r="59" spans="3:7" x14ac:dyDescent="0.2">
      <c r="C59" s="33" t="s">
        <v>63</v>
      </c>
      <c r="D59" s="33"/>
      <c r="E59" s="33"/>
      <c r="F59" s="34"/>
      <c r="G59" s="35"/>
    </row>
    <row r="60" spans="3:7" x14ac:dyDescent="0.2">
      <c r="C60" s="28" t="s">
        <v>64</v>
      </c>
      <c r="D60" s="87"/>
      <c r="E60" s="39">
        <v>0</v>
      </c>
      <c r="F60" s="34">
        <v>0</v>
      </c>
      <c r="G60" s="11" t="s">
        <v>99</v>
      </c>
    </row>
    <row r="61" spans="3:7" x14ac:dyDescent="0.2">
      <c r="C61" s="28"/>
      <c r="D61" s="39"/>
      <c r="E61" s="39"/>
      <c r="F61" s="34"/>
      <c r="G61" s="11"/>
    </row>
    <row r="62" spans="3:7" ht="13.5" thickBot="1" x14ac:dyDescent="0.25">
      <c r="C62" s="44" t="s">
        <v>66</v>
      </c>
      <c r="D62" s="44"/>
      <c r="E62" s="44"/>
      <c r="F62" s="89">
        <f>SUM(F59:F61)</f>
        <v>0</v>
      </c>
      <c r="G62" s="45"/>
    </row>
    <row r="63" spans="3:7" x14ac:dyDescent="0.2">
      <c r="C63" s="80" t="s">
        <v>67</v>
      </c>
      <c r="D63" s="80"/>
      <c r="E63" s="80"/>
      <c r="F63" s="81"/>
      <c r="G63" s="82"/>
    </row>
    <row r="64" spans="3:7" x14ac:dyDescent="0.2">
      <c r="C64" s="78" t="s">
        <v>68</v>
      </c>
      <c r="D64" s="87"/>
      <c r="E64" s="39">
        <v>0</v>
      </c>
      <c r="F64" s="34">
        <v>0</v>
      </c>
      <c r="G64" s="11" t="s">
        <v>100</v>
      </c>
    </row>
    <row r="65" spans="3:7" x14ac:dyDescent="0.2">
      <c r="C65" s="78"/>
      <c r="D65" s="39"/>
      <c r="E65" s="39"/>
      <c r="F65" s="34"/>
      <c r="G65" s="11"/>
    </row>
    <row r="66" spans="3:7" ht="13.5" thickBot="1" x14ac:dyDescent="0.25">
      <c r="C66" s="44" t="s">
        <v>69</v>
      </c>
      <c r="D66" s="44"/>
      <c r="E66" s="44"/>
      <c r="F66" s="89">
        <f>SUM(F63:F65)</f>
        <v>0</v>
      </c>
      <c r="G66" s="45"/>
    </row>
    <row r="67" spans="3:7" x14ac:dyDescent="0.2">
      <c r="C67" s="33" t="s">
        <v>70</v>
      </c>
      <c r="D67" s="39"/>
      <c r="E67" s="33"/>
      <c r="F67" s="34"/>
      <c r="G67" s="35"/>
    </row>
    <row r="68" spans="3:7" x14ac:dyDescent="0.2">
      <c r="C68" s="28" t="s">
        <v>71</v>
      </c>
      <c r="D68" s="87"/>
      <c r="E68" s="39">
        <v>0</v>
      </c>
      <c r="F68" s="12">
        <v>0</v>
      </c>
      <c r="G68" s="11" t="s">
        <v>101</v>
      </c>
    </row>
    <row r="69" spans="3:7" x14ac:dyDescent="0.2">
      <c r="C69" s="28"/>
      <c r="D69" s="83"/>
      <c r="E69" s="39"/>
      <c r="F69" s="12"/>
      <c r="G69" s="11"/>
    </row>
    <row r="70" spans="3:7" ht="13.5" thickBot="1" x14ac:dyDescent="0.25">
      <c r="C70" s="111" t="s">
        <v>72</v>
      </c>
      <c r="D70" s="111"/>
      <c r="E70" s="111"/>
      <c r="F70" s="112">
        <f>SUM(F67:F69)</f>
        <v>0</v>
      </c>
      <c r="G70" s="49"/>
    </row>
    <row r="71" spans="3:7" x14ac:dyDescent="0.2">
      <c r="C71" s="113" t="s">
        <v>73</v>
      </c>
      <c r="D71" s="114"/>
      <c r="E71" s="114"/>
      <c r="F71" s="115"/>
      <c r="G71" s="116"/>
    </row>
    <row r="72" spans="3:7" x14ac:dyDescent="0.2">
      <c r="C72" s="117" t="s">
        <v>74</v>
      </c>
      <c r="D72" s="87"/>
      <c r="E72" s="50">
        <v>0</v>
      </c>
      <c r="F72" s="51">
        <v>0</v>
      </c>
      <c r="G72" s="118" t="s">
        <v>102</v>
      </c>
    </row>
    <row r="73" spans="3:7" x14ac:dyDescent="0.2">
      <c r="C73" s="117"/>
      <c r="D73" s="87"/>
      <c r="E73" s="50">
        <v>0</v>
      </c>
      <c r="F73" s="51">
        <v>0</v>
      </c>
      <c r="G73" s="118"/>
    </row>
    <row r="74" spans="3:7" ht="13.5" thickBot="1" x14ac:dyDescent="0.25">
      <c r="C74" s="119" t="s">
        <v>76</v>
      </c>
      <c r="D74" s="120"/>
      <c r="E74" s="120"/>
      <c r="F74" s="121">
        <f>SUM(F71:F73)</f>
        <v>0</v>
      </c>
      <c r="G74" s="122"/>
    </row>
    <row r="75" spans="3:7" x14ac:dyDescent="0.2">
      <c r="C75" s="113" t="s">
        <v>77</v>
      </c>
      <c r="D75" s="114"/>
      <c r="E75" s="114"/>
      <c r="F75" s="115">
        <v>22924</v>
      </c>
      <c r="G75" s="116"/>
    </row>
    <row r="76" spans="3:7" x14ac:dyDescent="0.2">
      <c r="C76" s="117" t="s">
        <v>78</v>
      </c>
      <c r="D76" s="85" t="s">
        <v>12</v>
      </c>
      <c r="E76" s="86">
        <v>14</v>
      </c>
      <c r="F76" s="51">
        <v>6078</v>
      </c>
      <c r="G76" s="123" t="s">
        <v>103</v>
      </c>
    </row>
    <row r="77" spans="3:7" x14ac:dyDescent="0.2">
      <c r="C77" s="117"/>
      <c r="D77" s="87"/>
      <c r="E77" s="50">
        <v>0</v>
      </c>
      <c r="F77" s="51">
        <v>0</v>
      </c>
      <c r="G77" s="118"/>
    </row>
    <row r="78" spans="3:7" ht="13.5" thickBot="1" x14ac:dyDescent="0.25">
      <c r="C78" s="119" t="s">
        <v>80</v>
      </c>
      <c r="D78" s="120"/>
      <c r="E78" s="120"/>
      <c r="F78" s="121">
        <f>SUM(F75:F77)</f>
        <v>29002</v>
      </c>
      <c r="G78" s="122"/>
    </row>
    <row r="79" spans="3:7" ht="12.6" customHeight="1" x14ac:dyDescent="0.2">
      <c r="F79" s="124">
        <f>F16+F20+F44+F49+F76</f>
        <v>1470808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H78"/>
  <sheetViews>
    <sheetView topLeftCell="C1" workbookViewId="0">
      <selection activeCell="G58" sqref="G58"/>
    </sheetView>
  </sheetViews>
  <sheetFormatPr defaultRowHeight="12.75" x14ac:dyDescent="0.2"/>
  <cols>
    <col min="1" max="2" width="0" hidden="1" customWidth="1"/>
    <col min="3" max="3" width="20.28515625" customWidth="1"/>
    <col min="5" max="5" width="6.5703125" customWidth="1"/>
    <col min="6" max="6" width="15.28515625" customWidth="1"/>
    <col min="7" max="7" width="33.7109375" customWidth="1"/>
  </cols>
  <sheetData>
    <row r="1" spans="3:8" x14ac:dyDescent="0.2">
      <c r="C1" s="1" t="s">
        <v>0</v>
      </c>
      <c r="D1" s="1"/>
      <c r="E1" s="1"/>
      <c r="F1" s="1"/>
    </row>
    <row r="3" spans="3:8" x14ac:dyDescent="0.2">
      <c r="C3" s="1" t="s">
        <v>1</v>
      </c>
      <c r="D3" s="1"/>
      <c r="E3" s="1"/>
      <c r="F3" s="1"/>
      <c r="G3" s="1"/>
    </row>
    <row r="4" spans="3:8" x14ac:dyDescent="0.2">
      <c r="C4" s="1" t="s">
        <v>2</v>
      </c>
      <c r="D4" s="1"/>
      <c r="E4" s="1"/>
      <c r="F4" s="1"/>
      <c r="H4" s="2"/>
    </row>
    <row r="5" spans="3:8" x14ac:dyDescent="0.2">
      <c r="C5" s="1"/>
      <c r="D5" s="1"/>
      <c r="E5" s="1"/>
      <c r="F5" s="1"/>
      <c r="H5" s="2"/>
    </row>
    <row r="6" spans="3:8" x14ac:dyDescent="0.2">
      <c r="C6" s="1"/>
      <c r="D6" s="3"/>
      <c r="E6" s="1"/>
      <c r="F6" s="4" t="s">
        <v>3</v>
      </c>
      <c r="G6" s="5" t="s">
        <v>4</v>
      </c>
      <c r="H6" s="2"/>
    </row>
    <row r="7" spans="3:8" x14ac:dyDescent="0.2">
      <c r="D7" s="1"/>
      <c r="E7" s="1"/>
      <c r="F7" s="1"/>
    </row>
    <row r="8" spans="3:8" x14ac:dyDescent="0.2"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</row>
    <row r="9" spans="3:8" x14ac:dyDescent="0.2">
      <c r="C9" s="7" t="s">
        <v>10</v>
      </c>
      <c r="D9" s="6"/>
      <c r="E9" s="6"/>
      <c r="F9" s="8">
        <v>657534</v>
      </c>
      <c r="G9" s="6"/>
    </row>
    <row r="10" spans="3:8" x14ac:dyDescent="0.2">
      <c r="C10" s="9" t="s">
        <v>11</v>
      </c>
      <c r="D10" s="10" t="s">
        <v>12</v>
      </c>
      <c r="E10" s="11">
        <v>13</v>
      </c>
      <c r="F10" s="12">
        <v>67068</v>
      </c>
      <c r="G10" s="11" t="s">
        <v>13</v>
      </c>
    </row>
    <row r="11" spans="3:8" x14ac:dyDescent="0.2">
      <c r="C11" s="9"/>
      <c r="D11" s="10" t="s">
        <v>12</v>
      </c>
      <c r="E11" s="11">
        <v>14</v>
      </c>
      <c r="F11" s="12">
        <v>103532</v>
      </c>
      <c r="G11" s="11" t="s">
        <v>14</v>
      </c>
    </row>
    <row r="12" spans="3:8" x14ac:dyDescent="0.2">
      <c r="C12" s="9"/>
      <c r="D12" s="10"/>
      <c r="E12" s="11"/>
      <c r="F12" s="12">
        <v>0</v>
      </c>
      <c r="G12" s="11"/>
    </row>
    <row r="13" spans="3:8" x14ac:dyDescent="0.2">
      <c r="C13" s="13"/>
      <c r="D13" s="10"/>
      <c r="E13" s="14"/>
      <c r="F13" s="15"/>
      <c r="G13" s="14"/>
    </row>
    <row r="14" spans="3:8" ht="13.5" thickBot="1" x14ac:dyDescent="0.25">
      <c r="C14" s="16" t="s">
        <v>15</v>
      </c>
      <c r="D14" s="17"/>
      <c r="E14" s="16"/>
      <c r="F14" s="18">
        <f>F9+F10+F11+F12</f>
        <v>828134</v>
      </c>
      <c r="G14" s="19"/>
    </row>
    <row r="15" spans="3:8" x14ac:dyDescent="0.2">
      <c r="C15" s="10" t="s">
        <v>16</v>
      </c>
      <c r="D15" s="20"/>
      <c r="E15" s="14"/>
      <c r="F15" s="15">
        <v>4057</v>
      </c>
      <c r="G15" s="14"/>
    </row>
    <row r="16" spans="3:8" x14ac:dyDescent="0.2">
      <c r="C16" s="21" t="s">
        <v>17</v>
      </c>
      <c r="D16" s="10" t="s">
        <v>12</v>
      </c>
      <c r="E16" s="14">
        <v>13</v>
      </c>
      <c r="F16" s="15">
        <v>1008</v>
      </c>
      <c r="G16" s="11" t="s">
        <v>18</v>
      </c>
    </row>
    <row r="17" spans="3:7" x14ac:dyDescent="0.2">
      <c r="C17" s="22" t="s">
        <v>19</v>
      </c>
      <c r="D17" s="23"/>
      <c r="E17" s="22"/>
      <c r="F17" s="24">
        <f>SUM(F15:F16)</f>
        <v>5065</v>
      </c>
      <c r="G17" s="14"/>
    </row>
    <row r="18" spans="3:7" x14ac:dyDescent="0.2">
      <c r="C18" s="25" t="s">
        <v>20</v>
      </c>
      <c r="D18" s="20"/>
      <c r="E18" s="26"/>
      <c r="F18" s="27">
        <v>32992</v>
      </c>
      <c r="G18" s="26"/>
    </row>
    <row r="19" spans="3:7" x14ac:dyDescent="0.2">
      <c r="C19" s="28" t="s">
        <v>21</v>
      </c>
      <c r="D19" s="10" t="s">
        <v>12</v>
      </c>
      <c r="E19" s="11">
        <v>13</v>
      </c>
      <c r="F19" s="12">
        <v>9381</v>
      </c>
      <c r="G19" s="11" t="s">
        <v>18</v>
      </c>
    </row>
    <row r="20" spans="3:7" x14ac:dyDescent="0.2">
      <c r="C20" s="29" t="s">
        <v>22</v>
      </c>
      <c r="D20" s="29"/>
      <c r="E20" s="29"/>
      <c r="F20" s="30">
        <f>SUM(F18:F19)</f>
        <v>42373</v>
      </c>
      <c r="G20" s="31"/>
    </row>
    <row r="21" spans="3:7" ht="11.45" customHeight="1" x14ac:dyDescent="0.2">
      <c r="C21" s="32" t="s">
        <v>23</v>
      </c>
      <c r="D21" s="33"/>
      <c r="E21" s="33"/>
      <c r="F21" s="34">
        <v>0</v>
      </c>
      <c r="G21" s="35"/>
    </row>
    <row r="22" spans="3:7" ht="12.6" customHeight="1" x14ac:dyDescent="0.2">
      <c r="C22" s="28" t="s">
        <v>24</v>
      </c>
      <c r="E22" s="11"/>
      <c r="F22" s="12">
        <v>0</v>
      </c>
      <c r="G22" s="11"/>
    </row>
    <row r="23" spans="3:7" ht="15" customHeight="1" thickBot="1" x14ac:dyDescent="0.25">
      <c r="C23" s="36" t="s">
        <v>25</v>
      </c>
      <c r="D23" s="36"/>
      <c r="E23" s="36"/>
      <c r="F23" s="37">
        <f>SUM(F21:F22)</f>
        <v>0</v>
      </c>
      <c r="G23" s="19"/>
    </row>
    <row r="24" spans="3:7" ht="12.6" customHeight="1" x14ac:dyDescent="0.2">
      <c r="C24" s="10" t="s">
        <v>26</v>
      </c>
      <c r="D24" s="10"/>
      <c r="E24" s="10"/>
      <c r="F24" s="15">
        <v>0</v>
      </c>
      <c r="G24" s="14"/>
    </row>
    <row r="25" spans="3:7" x14ac:dyDescent="0.2">
      <c r="C25" s="38" t="s">
        <v>27</v>
      </c>
      <c r="D25" s="39"/>
      <c r="E25" s="10"/>
      <c r="F25" s="15">
        <v>0</v>
      </c>
      <c r="G25" s="11"/>
    </row>
    <row r="26" spans="3:7" ht="13.5" thickBot="1" x14ac:dyDescent="0.25">
      <c r="C26" s="36" t="s">
        <v>28</v>
      </c>
      <c r="D26" s="36"/>
      <c r="E26" s="36"/>
      <c r="F26" s="37">
        <f>SUM(F24:F25)</f>
        <v>0</v>
      </c>
      <c r="G26" s="19"/>
    </row>
    <row r="27" spans="3:7" x14ac:dyDescent="0.2">
      <c r="C27" s="33" t="s">
        <v>29</v>
      </c>
      <c r="D27" s="32"/>
      <c r="E27" s="33"/>
      <c r="F27" s="34">
        <v>80</v>
      </c>
      <c r="G27" s="33"/>
    </row>
    <row r="28" spans="3:7" x14ac:dyDescent="0.2">
      <c r="C28" s="40" t="s">
        <v>30</v>
      </c>
      <c r="D28" s="10"/>
      <c r="E28" s="41"/>
      <c r="F28" s="12">
        <v>0</v>
      </c>
      <c r="G28" s="11" t="s">
        <v>31</v>
      </c>
    </row>
    <row r="29" spans="3:7" ht="13.5" thickBot="1" x14ac:dyDescent="0.25">
      <c r="C29" s="42" t="s">
        <v>32</v>
      </c>
      <c r="D29" s="43"/>
      <c r="E29" s="44"/>
      <c r="F29" s="18">
        <f>SUM(F27:F28)</f>
        <v>80</v>
      </c>
      <c r="G29" s="45"/>
    </row>
    <row r="30" spans="3:7" x14ac:dyDescent="0.2">
      <c r="C30" s="33" t="s">
        <v>33</v>
      </c>
      <c r="D30" s="32"/>
      <c r="E30" s="33"/>
      <c r="F30" s="34">
        <v>79507</v>
      </c>
      <c r="G30" s="33"/>
    </row>
    <row r="31" spans="3:7" x14ac:dyDescent="0.2">
      <c r="C31" s="46" t="s">
        <v>34</v>
      </c>
      <c r="D31" s="10" t="s">
        <v>12</v>
      </c>
      <c r="E31" s="47">
        <v>13</v>
      </c>
      <c r="F31" s="12">
        <v>17924</v>
      </c>
      <c r="G31" s="11" t="s">
        <v>18</v>
      </c>
    </row>
    <row r="32" spans="3:7" x14ac:dyDescent="0.2">
      <c r="C32" s="46"/>
      <c r="D32" s="10" t="s">
        <v>12</v>
      </c>
      <c r="E32" s="41">
        <v>12</v>
      </c>
      <c r="F32" s="15">
        <v>636</v>
      </c>
      <c r="G32" s="11" t="s">
        <v>35</v>
      </c>
    </row>
    <row r="33" spans="3:7" x14ac:dyDescent="0.2">
      <c r="C33" s="28"/>
      <c r="D33" s="10"/>
      <c r="E33" s="10">
        <v>0</v>
      </c>
      <c r="F33" s="15"/>
      <c r="G33" s="11"/>
    </row>
    <row r="34" spans="3:7" ht="13.5" thickBot="1" x14ac:dyDescent="0.25">
      <c r="C34" s="16" t="s">
        <v>36</v>
      </c>
      <c r="D34" s="16"/>
      <c r="E34" s="16"/>
      <c r="F34" s="18">
        <f>SUM(F30:F33)</f>
        <v>98067</v>
      </c>
      <c r="G34" s="48"/>
    </row>
    <row r="35" spans="3:7" x14ac:dyDescent="0.2">
      <c r="C35" s="33" t="s">
        <v>37</v>
      </c>
      <c r="D35" s="33"/>
      <c r="E35" s="33"/>
      <c r="F35" s="34">
        <v>151838</v>
      </c>
      <c r="G35" s="33"/>
    </row>
    <row r="36" spans="3:7" x14ac:dyDescent="0.2">
      <c r="C36" s="28" t="s">
        <v>38</v>
      </c>
      <c r="D36" s="10" t="s">
        <v>12</v>
      </c>
      <c r="E36" s="39">
        <v>13</v>
      </c>
      <c r="F36" s="12">
        <v>32013</v>
      </c>
      <c r="G36" s="11" t="s">
        <v>39</v>
      </c>
    </row>
    <row r="37" spans="3:7" x14ac:dyDescent="0.2">
      <c r="C37" s="28"/>
      <c r="D37" s="10" t="s">
        <v>12</v>
      </c>
      <c r="E37" s="39">
        <v>14</v>
      </c>
      <c r="F37" s="12">
        <v>7936</v>
      </c>
      <c r="G37" s="11" t="s">
        <v>40</v>
      </c>
    </row>
    <row r="38" spans="3:7" x14ac:dyDescent="0.2">
      <c r="C38" s="38"/>
      <c r="D38" s="10"/>
      <c r="E38" s="10"/>
      <c r="F38" s="15">
        <v>0</v>
      </c>
      <c r="G38" s="11" t="s">
        <v>39</v>
      </c>
    </row>
    <row r="39" spans="3:7" x14ac:dyDescent="0.2">
      <c r="C39" s="22" t="s">
        <v>41</v>
      </c>
      <c r="D39" s="22"/>
      <c r="E39" s="22"/>
      <c r="F39" s="24">
        <f>SUM(F35:F38)</f>
        <v>191787</v>
      </c>
      <c r="G39" s="49"/>
    </row>
    <row r="40" spans="3:7" x14ac:dyDescent="0.2">
      <c r="C40" s="50" t="s">
        <v>42</v>
      </c>
      <c r="D40" s="50"/>
      <c r="E40" s="50"/>
      <c r="F40" s="51">
        <v>36858</v>
      </c>
      <c r="G40" s="52"/>
    </row>
    <row r="41" spans="3:7" x14ac:dyDescent="0.2">
      <c r="C41" s="53" t="s">
        <v>43</v>
      </c>
      <c r="D41" s="10" t="s">
        <v>12</v>
      </c>
      <c r="E41" s="50">
        <v>13</v>
      </c>
      <c r="F41" s="51">
        <v>7562</v>
      </c>
      <c r="G41" s="11" t="s">
        <v>44</v>
      </c>
    </row>
    <row r="42" spans="3:7" x14ac:dyDescent="0.2">
      <c r="C42" s="50"/>
      <c r="D42" s="10" t="s">
        <v>12</v>
      </c>
      <c r="E42" s="50">
        <v>12</v>
      </c>
      <c r="F42" s="51">
        <v>2055</v>
      </c>
      <c r="G42" s="11" t="s">
        <v>45</v>
      </c>
    </row>
    <row r="43" spans="3:7" x14ac:dyDescent="0.2">
      <c r="C43" s="54" t="s">
        <v>46</v>
      </c>
      <c r="D43" s="54"/>
      <c r="E43" s="54"/>
      <c r="F43" s="55">
        <f>SUM(F40:F42)</f>
        <v>46475</v>
      </c>
      <c r="G43" s="52"/>
    </row>
    <row r="44" spans="3:7" x14ac:dyDescent="0.2">
      <c r="C44" s="53"/>
      <c r="D44" s="53"/>
      <c r="E44" s="53"/>
      <c r="F44" s="56"/>
      <c r="G44" s="52"/>
    </row>
    <row r="45" spans="3:7" x14ac:dyDescent="0.2">
      <c r="C45" s="50" t="s">
        <v>47</v>
      </c>
      <c r="D45" s="53"/>
      <c r="E45" s="53"/>
      <c r="F45" s="56">
        <v>4532.5200000000004</v>
      </c>
      <c r="G45" s="52"/>
    </row>
    <row r="46" spans="3:7" x14ac:dyDescent="0.2">
      <c r="C46" s="57" t="s">
        <v>48</v>
      </c>
      <c r="D46" s="10" t="s">
        <v>12</v>
      </c>
      <c r="E46" s="58">
        <v>14</v>
      </c>
      <c r="F46" s="59">
        <v>1323</v>
      </c>
      <c r="G46" s="60" t="s">
        <v>49</v>
      </c>
    </row>
    <row r="47" spans="3:7" ht="13.5" thickBot="1" x14ac:dyDescent="0.25">
      <c r="C47" s="61" t="s">
        <v>48</v>
      </c>
      <c r="D47" s="10"/>
      <c r="E47" s="58"/>
      <c r="F47" s="59"/>
      <c r="G47" s="60"/>
    </row>
    <row r="48" spans="3:7" ht="13.5" thickBot="1" x14ac:dyDescent="0.25">
      <c r="C48" s="62" t="s">
        <v>50</v>
      </c>
      <c r="D48" s="63"/>
      <c r="E48" s="63"/>
      <c r="F48" s="64">
        <f>F45+F46+F47</f>
        <v>5855.52</v>
      </c>
      <c r="G48" s="65"/>
    </row>
    <row r="49" spans="3:7" x14ac:dyDescent="0.2">
      <c r="C49" s="50" t="s">
        <v>51</v>
      </c>
      <c r="D49" s="66"/>
      <c r="E49" s="66"/>
      <c r="F49" s="67">
        <v>2900</v>
      </c>
      <c r="G49" s="68"/>
    </row>
    <row r="50" spans="3:7" x14ac:dyDescent="0.2">
      <c r="C50" s="53" t="s">
        <v>52</v>
      </c>
      <c r="D50" s="10" t="s">
        <v>12</v>
      </c>
      <c r="E50" s="53">
        <v>28</v>
      </c>
      <c r="F50" s="56">
        <v>1925</v>
      </c>
      <c r="G50" s="52" t="s">
        <v>53</v>
      </c>
    </row>
    <row r="51" spans="3:7" x14ac:dyDescent="0.2">
      <c r="C51" s="53"/>
      <c r="D51" s="10"/>
      <c r="E51" s="53">
        <v>0</v>
      </c>
      <c r="F51" s="56">
        <v>0</v>
      </c>
      <c r="G51" s="52" t="s">
        <v>53</v>
      </c>
    </row>
    <row r="52" spans="3:7" ht="13.5" customHeight="1" thickBot="1" x14ac:dyDescent="0.25">
      <c r="C52" s="53"/>
      <c r="D52" s="53"/>
      <c r="E52" s="53">
        <v>0</v>
      </c>
      <c r="F52" s="56">
        <v>0</v>
      </c>
      <c r="G52" s="52"/>
    </row>
    <row r="53" spans="3:7" ht="13.5" thickBot="1" x14ac:dyDescent="0.25">
      <c r="C53" s="62" t="s">
        <v>54</v>
      </c>
      <c r="D53" s="69"/>
      <c r="E53" s="69"/>
      <c r="F53" s="70">
        <f>F49+F50+F51+F52</f>
        <v>4825</v>
      </c>
      <c r="G53" s="60"/>
    </row>
    <row r="54" spans="3:7" ht="13.5" thickBot="1" x14ac:dyDescent="0.25">
      <c r="C54" s="71" t="s">
        <v>55</v>
      </c>
      <c r="D54" s="72"/>
      <c r="E54" s="73"/>
      <c r="F54" s="74">
        <v>499.6</v>
      </c>
      <c r="G54" s="65"/>
    </row>
    <row r="55" spans="3:7" x14ac:dyDescent="0.2">
      <c r="C55" s="75" t="s">
        <v>56</v>
      </c>
      <c r="D55" s="10"/>
      <c r="E55" s="75">
        <v>0</v>
      </c>
      <c r="F55" s="76">
        <v>0</v>
      </c>
      <c r="G55" s="68" t="s">
        <v>57</v>
      </c>
    </row>
    <row r="56" spans="3:7" x14ac:dyDescent="0.2">
      <c r="C56" s="77"/>
      <c r="D56" s="50"/>
      <c r="E56" s="50"/>
      <c r="F56" s="51"/>
      <c r="G56" s="52"/>
    </row>
    <row r="57" spans="3:7" ht="13.5" thickBot="1" x14ac:dyDescent="0.25">
      <c r="C57" s="16" t="s">
        <v>58</v>
      </c>
      <c r="D57" s="54"/>
      <c r="E57" s="54"/>
      <c r="F57" s="55">
        <f>F54+F55+F56</f>
        <v>499.6</v>
      </c>
      <c r="G57" s="52"/>
    </row>
    <row r="58" spans="3:7" x14ac:dyDescent="0.2">
      <c r="C58" s="50" t="s">
        <v>59</v>
      </c>
      <c r="D58" s="50"/>
      <c r="E58" s="50"/>
      <c r="F58" s="51"/>
      <c r="G58" s="50"/>
    </row>
    <row r="59" spans="3:7" x14ac:dyDescent="0.2">
      <c r="C59" s="78" t="s">
        <v>60</v>
      </c>
      <c r="D59" s="39"/>
      <c r="E59" s="33">
        <v>0</v>
      </c>
      <c r="F59" s="34">
        <v>0</v>
      </c>
      <c r="G59" s="79" t="s">
        <v>61</v>
      </c>
    </row>
    <row r="60" spans="3:7" ht="13.5" thickBot="1" x14ac:dyDescent="0.25">
      <c r="C60" s="16" t="s">
        <v>62</v>
      </c>
      <c r="D60" s="16"/>
      <c r="E60" s="16"/>
      <c r="F60" s="18">
        <f>SUM(F58:F59)</f>
        <v>0</v>
      </c>
      <c r="G60" s="45"/>
    </row>
    <row r="61" spans="3:7" x14ac:dyDescent="0.2">
      <c r="C61" s="33" t="s">
        <v>63</v>
      </c>
      <c r="D61" s="33"/>
      <c r="E61" s="33"/>
      <c r="F61" s="34"/>
      <c r="G61" s="35"/>
    </row>
    <row r="62" spans="3:7" x14ac:dyDescent="0.2">
      <c r="C62" s="28" t="s">
        <v>64</v>
      </c>
      <c r="D62" s="39"/>
      <c r="E62" s="39"/>
      <c r="F62" s="34">
        <v>0</v>
      </c>
      <c r="G62" s="11" t="s">
        <v>65</v>
      </c>
    </row>
    <row r="63" spans="3:7" x14ac:dyDescent="0.2">
      <c r="C63" s="28"/>
      <c r="D63" s="39"/>
      <c r="E63" s="39"/>
      <c r="F63" s="34"/>
      <c r="G63" s="11"/>
    </row>
    <row r="64" spans="3:7" ht="13.5" thickBot="1" x14ac:dyDescent="0.25">
      <c r="C64" s="16" t="s">
        <v>66</v>
      </c>
      <c r="D64" s="16"/>
      <c r="E64" s="16"/>
      <c r="F64" s="18">
        <f>SUM(F61:F63)</f>
        <v>0</v>
      </c>
      <c r="G64" s="45"/>
    </row>
    <row r="65" spans="3:7" x14ac:dyDescent="0.2">
      <c r="C65" s="80" t="s">
        <v>67</v>
      </c>
      <c r="D65" s="80"/>
      <c r="E65" s="80"/>
      <c r="F65" s="81"/>
      <c r="G65" s="82"/>
    </row>
    <row r="66" spans="3:7" x14ac:dyDescent="0.2">
      <c r="C66" s="78" t="s">
        <v>68</v>
      </c>
      <c r="D66" s="10"/>
      <c r="E66" s="39">
        <v>0</v>
      </c>
      <c r="F66" s="34"/>
      <c r="G66" s="11"/>
    </row>
    <row r="67" spans="3:7" x14ac:dyDescent="0.2">
      <c r="C67" s="78"/>
      <c r="D67" s="39"/>
      <c r="E67" s="39"/>
      <c r="F67" s="34"/>
      <c r="G67" s="11"/>
    </row>
    <row r="68" spans="3:7" ht="13.5" thickBot="1" x14ac:dyDescent="0.25">
      <c r="C68" s="16" t="s">
        <v>69</v>
      </c>
      <c r="D68" s="16"/>
      <c r="E68" s="16"/>
      <c r="F68" s="18">
        <f>SUM(F65:F67)</f>
        <v>0</v>
      </c>
      <c r="G68" s="45"/>
    </row>
    <row r="69" spans="3:7" x14ac:dyDescent="0.2">
      <c r="C69" s="33" t="s">
        <v>70</v>
      </c>
      <c r="D69" s="39"/>
      <c r="E69" s="33"/>
      <c r="F69" s="34">
        <v>0</v>
      </c>
      <c r="G69" s="35"/>
    </row>
    <row r="70" spans="3:7" x14ac:dyDescent="0.2">
      <c r="C70" s="28" t="s">
        <v>71</v>
      </c>
      <c r="D70" s="83"/>
      <c r="E70" s="39"/>
      <c r="F70" s="12">
        <v>0</v>
      </c>
      <c r="G70" s="11"/>
    </row>
    <row r="71" spans="3:7" ht="13.5" thickBot="1" x14ac:dyDescent="0.25">
      <c r="C71" s="36" t="s">
        <v>72</v>
      </c>
      <c r="D71" s="36"/>
      <c r="E71" s="36"/>
      <c r="F71" s="37">
        <f>SUM(F69:F70)</f>
        <v>0</v>
      </c>
      <c r="G71" s="45"/>
    </row>
    <row r="72" spans="3:7" x14ac:dyDescent="0.2">
      <c r="C72" s="33" t="s">
        <v>73</v>
      </c>
      <c r="D72" s="33"/>
      <c r="E72" s="33"/>
      <c r="F72" s="34"/>
      <c r="G72" s="33"/>
    </row>
    <row r="73" spans="3:7" x14ac:dyDescent="0.2">
      <c r="C73" s="78" t="s">
        <v>74</v>
      </c>
      <c r="D73" s="39"/>
      <c r="E73" s="39">
        <v>0</v>
      </c>
      <c r="F73" s="15">
        <v>0</v>
      </c>
      <c r="G73" s="11" t="s">
        <v>75</v>
      </c>
    </row>
    <row r="74" spans="3:7" ht="13.5" thickBot="1" x14ac:dyDescent="0.25">
      <c r="C74" s="16" t="s">
        <v>76</v>
      </c>
      <c r="D74" s="16"/>
      <c r="E74" s="16"/>
      <c r="F74" s="18">
        <f>SUM(F72:F73)</f>
        <v>0</v>
      </c>
      <c r="G74" s="45"/>
    </row>
    <row r="75" spans="3:7" x14ac:dyDescent="0.2">
      <c r="C75" s="33" t="s">
        <v>77</v>
      </c>
      <c r="D75" s="33"/>
      <c r="E75" s="33"/>
      <c r="F75" s="34">
        <v>17190</v>
      </c>
      <c r="G75" s="33"/>
    </row>
    <row r="76" spans="3:7" x14ac:dyDescent="0.2">
      <c r="C76" s="78" t="s">
        <v>78</v>
      </c>
      <c r="D76" s="10" t="s">
        <v>12</v>
      </c>
      <c r="E76" s="39">
        <v>14</v>
      </c>
      <c r="F76" s="15">
        <v>4436</v>
      </c>
      <c r="G76" s="11" t="s">
        <v>79</v>
      </c>
    </row>
    <row r="77" spans="3:7" ht="13.5" thickBot="1" x14ac:dyDescent="0.25">
      <c r="C77" s="16" t="s">
        <v>80</v>
      </c>
      <c r="D77" s="16"/>
      <c r="E77" s="16"/>
      <c r="F77" s="18">
        <f>SUM(F75:F76)</f>
        <v>21626</v>
      </c>
      <c r="G77" s="45"/>
    </row>
    <row r="78" spans="3:7" x14ac:dyDescent="0.2">
      <c r="F78" s="84">
        <f>F14+F17+F20+F34+F39+F43+F48+F77</f>
        <v>1239382.52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MAT_51</vt:lpstr>
      <vt:lpstr>ALEGERI</vt:lpstr>
      <vt:lpstr>MAT_61</vt:lpstr>
      <vt:lpstr>SAL_51</vt:lpstr>
      <vt:lpstr>SAL_61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Radu</dc:creator>
  <cp:lastModifiedBy>Adrian Radu</cp:lastModifiedBy>
  <dcterms:created xsi:type="dcterms:W3CDTF">2019-07-05T09:25:50Z</dcterms:created>
  <dcterms:modified xsi:type="dcterms:W3CDTF">2019-07-05T09:29:26Z</dcterms:modified>
</cp:coreProperties>
</file>