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"/>
    </mc:Choice>
  </mc:AlternateContent>
  <bookViews>
    <workbookView xWindow="0" yWindow="0" windowWidth="28740" windowHeight="11610"/>
  </bookViews>
  <sheets>
    <sheet name="MAT_51" sheetId="1" r:id="rId1"/>
    <sheet name="MAT_61" sheetId="2" r:id="rId2"/>
    <sheet name="SAL_51" sheetId="5" r:id="rId3"/>
    <sheet name="SAL_61" sheetId="4" r:id="rId4"/>
    <sheet name="Despagubiri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5" l="1"/>
  <c r="F71" i="5"/>
  <c r="F67" i="5"/>
  <c r="F63" i="5"/>
  <c r="F59" i="5"/>
  <c r="F55" i="5"/>
  <c r="F46" i="5"/>
  <c r="F41" i="5"/>
  <c r="F35" i="5"/>
  <c r="F28" i="5"/>
  <c r="F24" i="5"/>
  <c r="F20" i="5"/>
  <c r="F16" i="5"/>
  <c r="F76" i="5" s="1"/>
  <c r="F75" i="4"/>
  <c r="F72" i="4"/>
  <c r="F69" i="4"/>
  <c r="F66" i="4"/>
  <c r="F62" i="4"/>
  <c r="F58" i="4"/>
  <c r="F55" i="4"/>
  <c r="F51" i="4"/>
  <c r="F46" i="4"/>
  <c r="F41" i="4"/>
  <c r="F37" i="4"/>
  <c r="F33" i="4"/>
  <c r="F28" i="4"/>
  <c r="F25" i="4"/>
  <c r="F22" i="4"/>
  <c r="F19" i="4"/>
  <c r="F16" i="4"/>
  <c r="F13" i="4"/>
  <c r="F76" i="4" s="1"/>
  <c r="F24" i="3"/>
  <c r="F22" i="2"/>
  <c r="A9" i="2"/>
  <c r="A10" i="2" s="1"/>
  <c r="A11" i="2" s="1"/>
  <c r="A12" i="2" s="1"/>
  <c r="A13" i="2" s="1"/>
  <c r="A14" i="2" s="1"/>
  <c r="A15" i="2" s="1"/>
  <c r="A16" i="2" s="1"/>
  <c r="F22" i="1"/>
  <c r="A17" i="1"/>
  <c r="A18" i="1" s="1"/>
  <c r="A19" i="1" s="1"/>
  <c r="A20" i="1" s="1"/>
  <c r="A21" i="1" s="1"/>
  <c r="A16" i="1"/>
  <c r="A10" i="1"/>
  <c r="A11" i="1" s="1"/>
  <c r="A12" i="1" s="1"/>
  <c r="A13" i="1" s="1"/>
  <c r="A14" i="1" s="1"/>
  <c r="A9" i="1"/>
</calcChain>
</file>

<file path=xl/comments1.xml><?xml version="1.0" encoding="utf-8"?>
<comments xmlns="http://schemas.openxmlformats.org/spreadsheetml/2006/main">
  <authors>
    <author>Statia1</author>
  </authors>
  <commentList>
    <comment ref="F76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<sst xmlns="http://schemas.openxmlformats.org/spreadsheetml/2006/main" count="283" uniqueCount="160">
  <si>
    <t>INSTITUTIA PREFECTULUI - JUDETUL GALATI</t>
  </si>
  <si>
    <t xml:space="preserve">CAP 51 01 "AUTORITATI PUBLICE SI ACTIUNI EXTERNE" TITLUL II </t>
  </si>
  <si>
    <t>perioada:21.02.2019-28.02.2019</t>
  </si>
  <si>
    <t>Nr. crt</t>
  </si>
  <si>
    <t>DATA</t>
  </si>
  <si>
    <t>ORDIN DE PLATA/ CEC/ FOAIE DE VARSAMANT</t>
  </si>
  <si>
    <t>FURNIZOR/BENEFICIAR</t>
  </si>
  <si>
    <t xml:space="preserve">FACTURA            </t>
  </si>
  <si>
    <t>SUMA</t>
  </si>
  <si>
    <t>21.02.2019</t>
  </si>
  <si>
    <t>115, 116</t>
  </si>
  <si>
    <t>Electrica, Calorgal</t>
  </si>
  <si>
    <t>incalzit iluminat</t>
  </si>
  <si>
    <t>117, 118</t>
  </si>
  <si>
    <t>Apa canal, Ecosal</t>
  </si>
  <si>
    <t>apa canal, salubritate</t>
  </si>
  <si>
    <t>Rompetrol</t>
  </si>
  <si>
    <t>carburanti</t>
  </si>
  <si>
    <t>119, 120</t>
  </si>
  <si>
    <t>Dedeman, Autouniversal</t>
  </si>
  <si>
    <t>materiale si prestari servicii</t>
  </si>
  <si>
    <t xml:space="preserve"> Universal aurora</t>
  </si>
  <si>
    <t>122, 123</t>
  </si>
  <si>
    <t>La fantana, Psifios</t>
  </si>
  <si>
    <t>alte bunuri si servicii</t>
  </si>
  <si>
    <t>Compan.de Inf. Neamt</t>
  </si>
  <si>
    <t>carti publicatii</t>
  </si>
  <si>
    <t>Passiflora</t>
  </si>
  <si>
    <t>reprezentare, protocol</t>
  </si>
  <si>
    <t>26.02.2019</t>
  </si>
  <si>
    <t>155, 156, 167</t>
  </si>
  <si>
    <t>UPC, Orange, Telecom</t>
  </si>
  <si>
    <t>posta, telecomunicatii</t>
  </si>
  <si>
    <t>Dedeman</t>
  </si>
  <si>
    <t>28.02.2019</t>
  </si>
  <si>
    <t>CEC numerar</t>
  </si>
  <si>
    <t>transport</t>
  </si>
  <si>
    <t xml:space="preserve"> </t>
  </si>
  <si>
    <t>TOTAL</t>
  </si>
  <si>
    <t>INSTITUTIA PREFECTULUI JUDETUL-GALATI</t>
  </si>
  <si>
    <t>CAP 61 01 " ORDINE PUBLICA SI SIGURANTA NATIONALA" TITL. 20 "BUNURI SI SERVICII"</t>
  </si>
  <si>
    <t xml:space="preserve">perioada </t>
  </si>
  <si>
    <t>21.02.2019-28.02.2019</t>
  </si>
  <si>
    <t>Nr.crt</t>
  </si>
  <si>
    <t>I.P.J. GALATI</t>
  </si>
  <si>
    <t>incalzit, iluminat</t>
  </si>
  <si>
    <t>Dinalucri</t>
  </si>
  <si>
    <t>129, 130</t>
  </si>
  <si>
    <t>Psifios, Security PEC</t>
  </si>
  <si>
    <t>22.02.2019</t>
  </si>
  <si>
    <t>131, 158</t>
  </si>
  <si>
    <t>i.P.J. GALATI, Telecom</t>
  </si>
  <si>
    <t>Andan Impex</t>
  </si>
  <si>
    <t xml:space="preserve">  </t>
  </si>
  <si>
    <t xml:space="preserve">CAPITOLUL 51.01 "AUTORITATI PUBLICE SI ACTIUNI EXTERNE"   </t>
  </si>
  <si>
    <t>TITLUL IX "ALTE CHELTUIELI", Art. 59.17 "DESPAGUBIRI CIVILE"</t>
  </si>
  <si>
    <t>perioada:</t>
  </si>
  <si>
    <t>12.02.-28.02.2019</t>
  </si>
  <si>
    <t>BENEFICIAR</t>
  </si>
  <si>
    <t xml:space="preserve">EXPLICATIE         </t>
  </si>
  <si>
    <t>SUMA (lei)</t>
  </si>
  <si>
    <t>12.02.2019</t>
  </si>
  <si>
    <t>OUATU TEODORA</t>
  </si>
  <si>
    <t>chelt.jud DOSAR 322/324/2017</t>
  </si>
  <si>
    <t>INSTITUTIA PREFECTULUI -JUDETUL GALATI</t>
  </si>
  <si>
    <t xml:space="preserve">CAP 61 01 "ORDINE PUBLICA SI SIGURANTA NATIONALA" </t>
  </si>
  <si>
    <t>TITLUL  I  "CHELTUIELI DE PERSONAL"</t>
  </si>
  <si>
    <t>01.02.2019-28.02.2019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</si>
  <si>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</si>
  <si>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</si>
  <si>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</si>
  <si>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</si>
  <si>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</si>
  <si>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</si>
  <si>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</si>
  <si>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 xml:space="preserve">februarie </t>
  </si>
  <si>
    <t xml:space="preserve"> alim card salarii</t>
  </si>
  <si>
    <t xml:space="preserve"> pl impoz, contributii, numerar</t>
  </si>
  <si>
    <t>Total 10.01.01</t>
  </si>
  <si>
    <t>Subtotal 10.01.03</t>
  </si>
  <si>
    <t>10.01.03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</si>
  <si>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</si>
  <si>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</si>
  <si>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</si>
  <si>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</si>
  <si>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</si>
  <si>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</si>
  <si>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</si>
  <si>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</si>
  <si>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</si>
  <si>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</si>
  <si>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</si>
  <si>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</si>
  <si>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</si>
  <si>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</t>
  </si>
  <si>
    <t>Total 10.01.13</t>
  </si>
  <si>
    <t>Subtotal 10.01.30</t>
  </si>
  <si>
    <t>10.01.30</t>
  </si>
  <si>
    <t>numerar</t>
  </si>
  <si>
    <t>Total 10.01.30</t>
  </si>
  <si>
    <t>Subtotal 10.02.02</t>
  </si>
  <si>
    <t>10.02.02</t>
  </si>
  <si>
    <t>norma hrana card</t>
  </si>
  <si>
    <t>norma hrana numerar</t>
  </si>
  <si>
    <t>Total 10.02.02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</si>
  <si>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</si>
  <si>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</si>
  <si>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</si>
  <si>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</si>
  <si>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</si>
  <si>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</si>
  <si>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</si>
  <si>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</si>
  <si>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</si>
  <si>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</si>
  <si>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</si>
  <si>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>voucher vacanta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</si>
  <si>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</si>
  <si>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</si>
  <si>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</si>
  <si>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</si>
  <si>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</si>
  <si>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</si>
  <si>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</si>
  <si>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</si>
  <si>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</si>
  <si>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</si>
  <si>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</si>
  <si>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</si>
  <si>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</si>
  <si>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</si>
  <si>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</si>
  <si>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contib as sociale san sent civ 4621/2014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</si>
  <si>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</si>
  <si>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</si>
  <si>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</si>
  <si>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</si>
  <si>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</si>
  <si>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</si>
  <si>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</si>
  <si>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</si>
  <si>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</si>
  <si>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</si>
  <si>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</si>
  <si>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</si>
  <si>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PREFECTULUI-JUDETUL GALATI</t>
  </si>
  <si>
    <t xml:space="preserve">CAP 51 01 "AUTORITATI PUBLICE SI ACTIUNI EXTERNE" </t>
  </si>
  <si>
    <t>avans co</t>
  </si>
  <si>
    <t>salarii card ian 2019</t>
  </si>
  <si>
    <t>numerar+contributii salarii</t>
  </si>
  <si>
    <t xml:space="preserve">alimentare card   </t>
  </si>
  <si>
    <t>10.01.13.01</t>
  </si>
  <si>
    <t>alimentare card+numerar</t>
  </si>
  <si>
    <t>vouchere vacanta</t>
  </si>
  <si>
    <t xml:space="preserve">CAS ang. </t>
  </si>
  <si>
    <t xml:space="preserve">somaj angajator sal </t>
  </si>
  <si>
    <t>CAS angajator</t>
  </si>
  <si>
    <t>fond de risc sal</t>
  </si>
  <si>
    <t>CM UNITATE</t>
  </si>
  <si>
    <t xml:space="preserve">CAM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</si>
</sst>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l_e_i_-;\-* #,##0.00\ _l_e_i_-;_-* \-??\ _l_e_i_-;_-@_-"/>
    <numFmt numFmtId="165" formatCode="d&quot;.&quot;m&quot;.&quot;yy"/>
    <numFmt numFmtId="166" formatCode="d\ mmm\ yy"/>
    <numFmt numFmtId="167" formatCode="#,###.00"/>
    <numFmt numFmtId="168" formatCode="dd/mm/yy"/>
    <numFmt numFmtId="169" formatCode="#.##0.00"/>
  </numFmts>
  <fonts count="13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ill="0" applyBorder="0" applyAlignment="0" applyProtection="0"/>
    <xf numFmtId="0" fontId="3" fillId="2" borderId="0" applyNumberFormat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</cellStyleXfs>
  <cellXfs count="18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2" borderId="0" xfId="2"/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2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left" vertical="top"/>
    </xf>
    <xf numFmtId="3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2" fontId="0" fillId="0" borderId="6" xfId="1" applyNumberFormat="1" applyFont="1" applyFill="1" applyBorder="1" applyAlignment="1" applyProtection="1">
      <alignment horizontal="right"/>
    </xf>
    <xf numFmtId="3" fontId="0" fillId="0" borderId="4" xfId="0" applyNumberFormat="1" applyBorder="1" applyAlignment="1">
      <alignment horizontal="left"/>
    </xf>
    <xf numFmtId="2" fontId="0" fillId="0" borderId="4" xfId="1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2" fontId="0" fillId="0" borderId="11" xfId="1" applyNumberFormat="1" applyFont="1" applyFill="1" applyBorder="1" applyAlignment="1" applyProtection="1">
      <alignment horizontal="right"/>
    </xf>
    <xf numFmtId="0" fontId="0" fillId="0" borderId="14" xfId="0" applyBorder="1" applyAlignment="1">
      <alignment horizontal="left"/>
    </xf>
    <xf numFmtId="0" fontId="0" fillId="0" borderId="15" xfId="0" applyBorder="1"/>
    <xf numFmtId="14" fontId="0" fillId="0" borderId="16" xfId="0" applyNumberFormat="1" applyBorder="1"/>
    <xf numFmtId="0" fontId="0" fillId="0" borderId="17" xfId="0" applyFill="1" applyBorder="1"/>
    <xf numFmtId="0" fontId="0" fillId="0" borderId="17" xfId="0" applyBorder="1"/>
    <xf numFmtId="0" fontId="2" fillId="0" borderId="17" xfId="0" applyFont="1" applyBorder="1" applyAlignment="1">
      <alignment horizontal="right"/>
    </xf>
    <xf numFmtId="2" fontId="2" fillId="0" borderId="18" xfId="1" applyNumberFormat="1" applyFont="1" applyFill="1" applyBorder="1" applyAlignment="1" applyProtection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19" xfId="0" applyBorder="1"/>
    <xf numFmtId="3" fontId="0" fillId="0" borderId="4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4" fontId="0" fillId="0" borderId="4" xfId="0" applyNumberFormat="1" applyFont="1" applyBorder="1" applyAlignment="1">
      <alignment horizontal="left"/>
    </xf>
    <xf numFmtId="14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14" fontId="0" fillId="0" borderId="20" xfId="0" applyNumberFormat="1" applyBorder="1"/>
    <xf numFmtId="0" fontId="0" fillId="0" borderId="21" xfId="0" applyFill="1" applyBorder="1"/>
    <xf numFmtId="0" fontId="0" fillId="0" borderId="21" xfId="0" applyBorder="1"/>
    <xf numFmtId="0" fontId="2" fillId="0" borderId="21" xfId="0" applyFont="1" applyBorder="1" applyAlignment="1">
      <alignment horizontal="right"/>
    </xf>
    <xf numFmtId="2" fontId="2" fillId="0" borderId="22" xfId="1" applyNumberFormat="1" applyFont="1" applyFill="1" applyBorder="1" applyAlignment="1" applyProtection="1">
      <alignment horizontal="right"/>
    </xf>
    <xf numFmtId="0" fontId="5" fillId="0" borderId="0" xfId="3" applyFont="1" applyFill="1" applyAlignment="1" applyProtection="1"/>
    <xf numFmtId="0" fontId="4" fillId="0" borderId="0" xfId="4" applyFont="1" applyFill="1" applyAlignment="1" applyProtection="1"/>
    <xf numFmtId="0" fontId="5" fillId="0" borderId="0" xfId="4" applyFont="1" applyFill="1" applyAlignment="1" applyProtection="1"/>
    <xf numFmtId="0" fontId="6" fillId="0" borderId="0" xfId="5"/>
    <xf numFmtId="0" fontId="5" fillId="0" borderId="23" xfId="4" applyFont="1" applyFill="1" applyBorder="1" applyAlignment="1" applyProtection="1">
      <alignment horizontal="center" vertical="center"/>
    </xf>
    <xf numFmtId="0" fontId="5" fillId="0" borderId="23" xfId="4" applyFont="1" applyFill="1" applyBorder="1" applyAlignment="1" applyProtection="1">
      <alignment horizontal="center" vertical="center" wrapText="1"/>
    </xf>
    <xf numFmtId="0" fontId="5" fillId="0" borderId="23" xfId="3" applyFont="1" applyFill="1" applyBorder="1" applyAlignment="1" applyProtection="1">
      <alignment horizontal="center" vertical="center"/>
    </xf>
    <xf numFmtId="0" fontId="4" fillId="0" borderId="23" xfId="3" applyFont="1" applyFill="1" applyBorder="1" applyAlignment="1" applyProtection="1">
      <alignment horizontal="center"/>
    </xf>
    <xf numFmtId="165" fontId="7" fillId="0" borderId="23" xfId="3" applyNumberFormat="1" applyFont="1" applyFill="1" applyBorder="1" applyAlignment="1" applyProtection="1">
      <alignment horizontal="center"/>
    </xf>
    <xf numFmtId="0" fontId="7" fillId="0" borderId="23" xfId="3" applyFont="1" applyFill="1" applyBorder="1" applyAlignment="1" applyProtection="1">
      <alignment horizontal="center"/>
    </xf>
    <xf numFmtId="0" fontId="7" fillId="0" borderId="23" xfId="5" applyFont="1" applyBorder="1"/>
    <xf numFmtId="4" fontId="6" fillId="0" borderId="23" xfId="5" applyNumberFormat="1" applyFont="1" applyBorder="1"/>
    <xf numFmtId="0" fontId="6" fillId="0" borderId="23" xfId="5" applyFont="1" applyBorder="1"/>
    <xf numFmtId="0" fontId="8" fillId="0" borderId="23" xfId="6" applyFont="1" applyFill="1" applyBorder="1" applyAlignment="1" applyProtection="1"/>
    <xf numFmtId="0" fontId="4" fillId="0" borderId="23" xfId="6" applyFont="1" applyFill="1" applyBorder="1" applyAlignment="1" applyProtection="1"/>
    <xf numFmtId="4" fontId="8" fillId="0" borderId="23" xfId="6" applyNumberFormat="1" applyFont="1" applyFill="1" applyBorder="1" applyAlignment="1" applyProtection="1">
      <alignment horizontal="right"/>
    </xf>
    <xf numFmtId="0" fontId="1" fillId="0" borderId="0" xfId="7"/>
    <xf numFmtId="4" fontId="0" fillId="0" borderId="0" xfId="0" applyNumberFormat="1"/>
    <xf numFmtId="166" fontId="2" fillId="0" borderId="0" xfId="0" applyNumberFormat="1" applyFont="1"/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167" fontId="0" fillId="0" borderId="4" xfId="0" applyNumberFormat="1" applyFont="1" applyBorder="1" applyAlignment="1">
      <alignment horizontal="right"/>
    </xf>
    <xf numFmtId="14" fontId="2" fillId="0" borderId="4" xfId="0" applyNumberFormat="1" applyFont="1" applyBorder="1"/>
    <xf numFmtId="0" fontId="0" fillId="0" borderId="11" xfId="0" applyFont="1" applyBorder="1"/>
    <xf numFmtId="0" fontId="0" fillId="0" borderId="4" xfId="0" applyBorder="1"/>
    <xf numFmtId="167" fontId="0" fillId="0" borderId="4" xfId="0" applyNumberFormat="1" applyFont="1" applyBorder="1"/>
    <xf numFmtId="14" fontId="2" fillId="0" borderId="11" xfId="0" applyNumberFormat="1" applyFont="1" applyBorder="1"/>
    <xf numFmtId="0" fontId="0" fillId="0" borderId="11" xfId="0" applyBorder="1"/>
    <xf numFmtId="167" fontId="0" fillId="0" borderId="11" xfId="0" applyNumberFormat="1" applyFont="1" applyBorder="1"/>
    <xf numFmtId="0" fontId="9" fillId="3" borderId="24" xfId="0" applyFont="1" applyFill="1" applyBorder="1"/>
    <xf numFmtId="0" fontId="9" fillId="3" borderId="25" xfId="0" applyFont="1" applyFill="1" applyBorder="1"/>
    <xf numFmtId="167" fontId="9" fillId="3" borderId="24" xfId="0" applyNumberFormat="1" applyFont="1" applyFill="1" applyBorder="1"/>
    <xf numFmtId="0" fontId="0" fillId="0" borderId="24" xfId="0" applyBorder="1"/>
    <xf numFmtId="0" fontId="0" fillId="0" borderId="26" xfId="0" applyBorder="1"/>
    <xf numFmtId="0" fontId="9" fillId="0" borderId="11" xfId="0" applyFont="1" applyBorder="1"/>
    <xf numFmtId="0" fontId="9" fillId="3" borderId="11" xfId="0" applyFont="1" applyFill="1" applyBorder="1"/>
    <xf numFmtId="0" fontId="9" fillId="3" borderId="26" xfId="0" applyFont="1" applyFill="1" applyBorder="1"/>
    <xf numFmtId="167" fontId="9" fillId="3" borderId="11" xfId="0" applyNumberFormat="1" applyFont="1" applyFill="1" applyBorder="1"/>
    <xf numFmtId="0" fontId="0" fillId="0" borderId="27" xfId="0" applyFont="1" applyBorder="1"/>
    <xf numFmtId="0" fontId="0" fillId="0" borderId="27" xfId="0" applyBorder="1"/>
    <xf numFmtId="167" fontId="0" fillId="0" borderId="27" xfId="0" applyNumberFormat="1" applyFont="1" applyBorder="1"/>
    <xf numFmtId="0" fontId="2" fillId="0" borderId="4" xfId="0" applyFont="1" applyBorder="1"/>
    <xf numFmtId="0" fontId="9" fillId="3" borderId="28" xfId="0" applyFont="1" applyFill="1" applyBorder="1"/>
    <xf numFmtId="167" fontId="9" fillId="3" borderId="28" xfId="0" applyNumberFormat="1" applyFont="1" applyFill="1" applyBorder="1"/>
    <xf numFmtId="0" fontId="0" fillId="0" borderId="28" xfId="0" applyBorder="1"/>
    <xf numFmtId="0" fontId="0" fillId="0" borderId="7" xfId="0" applyFont="1" applyBorder="1"/>
    <xf numFmtId="0" fontId="0" fillId="0" borderId="5" xfId="0" applyFont="1" applyBorder="1"/>
    <xf numFmtId="167" fontId="0" fillId="0" borderId="5" xfId="0" applyNumberFormat="1" applyFont="1" applyBorder="1"/>
    <xf numFmtId="3" fontId="0" fillId="0" borderId="5" xfId="0" applyNumberFormat="1" applyFont="1" applyBorder="1"/>
    <xf numFmtId="0" fontId="0" fillId="0" borderId="24" xfId="0" applyFont="1" applyBorder="1"/>
    <xf numFmtId="167" fontId="0" fillId="0" borderId="24" xfId="0" applyNumberFormat="1" applyFont="1" applyBorder="1"/>
    <xf numFmtId="0" fontId="2" fillId="0" borderId="11" xfId="0" applyFont="1" applyBorder="1"/>
    <xf numFmtId="0" fontId="0" fillId="0" borderId="4" xfId="0" applyFont="1" applyBorder="1"/>
    <xf numFmtId="0" fontId="2" fillId="0" borderId="8" xfId="0" applyFont="1" applyBorder="1"/>
    <xf numFmtId="0" fontId="0" fillId="0" borderId="13" xfId="0" applyFont="1" applyBorder="1"/>
    <xf numFmtId="0" fontId="0" fillId="3" borderId="24" xfId="0" applyFill="1" applyBorder="1"/>
    <xf numFmtId="0" fontId="0" fillId="3" borderId="21" xfId="0" applyFont="1" applyFill="1" applyBorder="1"/>
    <xf numFmtId="0" fontId="0" fillId="3" borderId="24" xfId="0" applyFont="1" applyFill="1" applyBorder="1"/>
    <xf numFmtId="3" fontId="0" fillId="0" borderId="24" xfId="0" applyNumberFormat="1" applyFont="1" applyBorder="1"/>
    <xf numFmtId="0" fontId="2" fillId="0" borderId="29" xfId="0" applyFont="1" applyBorder="1"/>
    <xf numFmtId="0" fontId="0" fillId="0" borderId="30" xfId="0" applyFont="1" applyBorder="1"/>
    <xf numFmtId="0" fontId="0" fillId="0" borderId="31" xfId="0" applyBorder="1"/>
    <xf numFmtId="3" fontId="0" fillId="0" borderId="11" xfId="0" applyNumberFormat="1" applyFont="1" applyBorder="1"/>
    <xf numFmtId="0" fontId="0" fillId="0" borderId="9" xfId="0" applyFont="1" applyBorder="1"/>
    <xf numFmtId="167" fontId="0" fillId="0" borderId="9" xfId="0" applyNumberFormat="1" applyFont="1" applyBorder="1"/>
    <xf numFmtId="3" fontId="0" fillId="0" borderId="9" xfId="0" applyNumberFormat="1" applyFont="1" applyBorder="1"/>
    <xf numFmtId="0" fontId="9" fillId="0" borderId="9" xfId="0" applyFont="1" applyBorder="1"/>
    <xf numFmtId="0" fontId="9" fillId="3" borderId="9" xfId="0" applyFont="1" applyFill="1" applyBorder="1"/>
    <xf numFmtId="167" fontId="9" fillId="3" borderId="9" xfId="0" applyNumberFormat="1" applyFont="1" applyFill="1" applyBorder="1"/>
    <xf numFmtId="167" fontId="9" fillId="0" borderId="9" xfId="0" applyNumberFormat="1" applyFont="1" applyBorder="1"/>
    <xf numFmtId="0" fontId="9" fillId="0" borderId="32" xfId="0" applyFont="1" applyFill="1" applyBorder="1"/>
    <xf numFmtId="0" fontId="9" fillId="0" borderId="14" xfId="0" applyFont="1" applyBorder="1"/>
    <xf numFmtId="167" fontId="9" fillId="0" borderId="14" xfId="0" applyNumberFormat="1" applyFont="1" applyBorder="1"/>
    <xf numFmtId="3" fontId="0" fillId="0" borderId="14" xfId="0" applyNumberFormat="1" applyFont="1" applyBorder="1"/>
    <xf numFmtId="0" fontId="9" fillId="0" borderId="14" xfId="0" applyFont="1" applyFill="1" applyBorder="1"/>
    <xf numFmtId="0" fontId="9" fillId="3" borderId="33" xfId="0" applyFont="1" applyFill="1" applyBorder="1"/>
    <xf numFmtId="0" fontId="9" fillId="3" borderId="34" xfId="0" applyFont="1" applyFill="1" applyBorder="1"/>
    <xf numFmtId="167" fontId="9" fillId="3" borderId="34" xfId="0" applyNumberFormat="1" applyFont="1" applyFill="1" applyBorder="1"/>
    <xf numFmtId="3" fontId="0" fillId="0" borderId="35" xfId="0" applyNumberFormat="1" applyFont="1" applyBorder="1"/>
    <xf numFmtId="0" fontId="9" fillId="0" borderId="36" xfId="0" applyFont="1" applyBorder="1"/>
    <xf numFmtId="167" fontId="9" fillId="0" borderId="36" xfId="0" applyNumberFormat="1" applyFont="1" applyBorder="1"/>
    <xf numFmtId="3" fontId="0" fillId="0" borderId="36" xfId="0" applyNumberFormat="1" applyFont="1" applyBorder="1"/>
    <xf numFmtId="0" fontId="9" fillId="3" borderId="14" xfId="0" applyFont="1" applyFill="1" applyBorder="1"/>
    <xf numFmtId="167" fontId="9" fillId="3" borderId="14" xfId="0" applyNumberFormat="1" applyFont="1" applyFill="1" applyBorder="1"/>
    <xf numFmtId="0" fontId="0" fillId="0" borderId="33" xfId="0" applyFont="1" applyBorder="1"/>
    <xf numFmtId="0" fontId="0" fillId="0" borderId="37" xfId="0" applyFont="1" applyBorder="1"/>
    <xf numFmtId="0" fontId="0" fillId="0" borderId="34" xfId="0" applyFont="1" applyBorder="1"/>
    <xf numFmtId="167" fontId="0" fillId="0" borderId="34" xfId="0" applyNumberFormat="1" applyFont="1" applyBorder="1"/>
    <xf numFmtId="0" fontId="0" fillId="0" borderId="36" xfId="0" applyFont="1" applyBorder="1"/>
    <xf numFmtId="167" fontId="0" fillId="0" borderId="36" xfId="0" applyNumberFormat="1" applyFont="1" applyBorder="1"/>
    <xf numFmtId="0" fontId="0" fillId="0" borderId="0" xfId="0" applyFont="1" applyBorder="1"/>
    <xf numFmtId="0" fontId="2" fillId="0" borderId="5" xfId="0" applyFont="1" applyBorder="1"/>
    <xf numFmtId="0" fontId="0" fillId="0" borderId="5" xfId="0" applyBorder="1"/>
    <xf numFmtId="0" fontId="0" fillId="0" borderId="38" xfId="0" applyFont="1" applyBorder="1"/>
    <xf numFmtId="167" fontId="0" fillId="0" borderId="38" xfId="0" applyNumberFormat="1" applyFont="1" applyBorder="1"/>
    <xf numFmtId="3" fontId="0" fillId="0" borderId="38" xfId="0" applyNumberFormat="1" applyFont="1" applyBorder="1"/>
    <xf numFmtId="168" fontId="0" fillId="0" borderId="4" xfId="0" applyNumberFormat="1" applyFont="1" applyBorder="1"/>
    <xf numFmtId="2" fontId="0" fillId="0" borderId="0" xfId="0" applyNumberFormat="1"/>
    <xf numFmtId="0" fontId="12" fillId="0" borderId="30" xfId="0" applyFont="1" applyBorder="1" applyAlignment="1">
      <alignment horizontal="left"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left"/>
    </xf>
    <xf numFmtId="0" fontId="0" fillId="3" borderId="25" xfId="0" applyFill="1" applyBorder="1"/>
    <xf numFmtId="167" fontId="0" fillId="3" borderId="24" xfId="0" applyNumberFormat="1" applyFont="1" applyFill="1" applyBorder="1"/>
    <xf numFmtId="0" fontId="0" fillId="3" borderId="39" xfId="0" applyFont="1" applyFill="1" applyBorder="1"/>
    <xf numFmtId="0" fontId="0" fillId="0" borderId="29" xfId="0" applyFont="1" applyBorder="1"/>
    <xf numFmtId="0" fontId="0" fillId="0" borderId="10" xfId="0" applyFont="1" applyBorder="1"/>
    <xf numFmtId="0" fontId="0" fillId="0" borderId="40" xfId="0" applyFont="1" applyBorder="1"/>
    <xf numFmtId="0" fontId="0" fillId="0" borderId="14" xfId="0" applyFont="1" applyBorder="1"/>
    <xf numFmtId="167" fontId="0" fillId="0" borderId="41" xfId="0" applyNumberFormat="1" applyFont="1" applyBorder="1"/>
    <xf numFmtId="0" fontId="0" fillId="0" borderId="41" xfId="0" applyFont="1" applyBorder="1"/>
    <xf numFmtId="0" fontId="2" fillId="0" borderId="7" xfId="0" applyFont="1" applyBorder="1"/>
    <xf numFmtId="0" fontId="2" fillId="0" borderId="9" xfId="0" applyFont="1" applyBorder="1"/>
    <xf numFmtId="0" fontId="0" fillId="0" borderId="8" xfId="0" applyBorder="1"/>
    <xf numFmtId="0" fontId="0" fillId="3" borderId="33" xfId="0" applyFont="1" applyFill="1" applyBorder="1"/>
    <xf numFmtId="0" fontId="0" fillId="3" borderId="37" xfId="0" applyFont="1" applyFill="1" applyBorder="1"/>
    <xf numFmtId="167" fontId="0" fillId="3" borderId="37" xfId="0" applyNumberFormat="1" applyFont="1" applyFill="1" applyBorder="1"/>
    <xf numFmtId="3" fontId="0" fillId="0" borderId="42" xfId="0" applyNumberFormat="1" applyFont="1" applyBorder="1"/>
    <xf numFmtId="167" fontId="0" fillId="0" borderId="14" xfId="0" applyNumberFormat="1" applyFont="1" applyBorder="1"/>
    <xf numFmtId="3" fontId="9" fillId="0" borderId="35" xfId="0" applyNumberFormat="1" applyFont="1" applyBorder="1"/>
    <xf numFmtId="0" fontId="12" fillId="0" borderId="5" xfId="0" applyFont="1" applyBorder="1" applyAlignment="1">
      <alignment horizontal="left"/>
    </xf>
    <xf numFmtId="0" fontId="0" fillId="3" borderId="11" xfId="0" applyFont="1" applyFill="1" applyBorder="1"/>
    <xf numFmtId="167" fontId="0" fillId="3" borderId="11" xfId="0" applyNumberFormat="1" applyFont="1" applyFill="1" applyBorder="1"/>
    <xf numFmtId="0" fontId="0" fillId="0" borderId="43" xfId="0" applyFont="1" applyBorder="1"/>
    <xf numFmtId="0" fontId="0" fillId="0" borderId="44" xfId="0" applyFont="1" applyBorder="1"/>
    <xf numFmtId="167" fontId="0" fillId="0" borderId="44" xfId="0" applyNumberFormat="1" applyFont="1" applyBorder="1"/>
    <xf numFmtId="0" fontId="0" fillId="0" borderId="45" xfId="0" applyFont="1" applyBorder="1"/>
    <xf numFmtId="0" fontId="2" fillId="0" borderId="46" xfId="0" applyFont="1" applyBorder="1"/>
    <xf numFmtId="0" fontId="0" fillId="0" borderId="47" xfId="0" applyBorder="1"/>
    <xf numFmtId="0" fontId="0" fillId="3" borderId="48" xfId="0" applyFont="1" applyFill="1" applyBorder="1"/>
    <xf numFmtId="0" fontId="0" fillId="3" borderId="49" xfId="0" applyFont="1" applyFill="1" applyBorder="1"/>
    <xf numFmtId="167" fontId="0" fillId="3" borderId="49" xfId="0" applyNumberFormat="1" applyFont="1" applyFill="1" applyBorder="1"/>
    <xf numFmtId="0" fontId="0" fillId="0" borderId="50" xfId="0" applyBorder="1"/>
    <xf numFmtId="0" fontId="9" fillId="0" borderId="47" xfId="0" applyFont="1" applyBorder="1"/>
    <xf numFmtId="169" fontId="0" fillId="0" borderId="0" xfId="0" applyNumberFormat="1"/>
  </cellXfs>
  <cellStyles count="8">
    <cellStyle name="Comma" xfId="1" builtinId="3"/>
    <cellStyle name="Neutral" xfId="2" builtinId="28"/>
    <cellStyle name="Normal" xfId="0" builtinId="0"/>
    <cellStyle name="Normal 3 2" xfId="3"/>
    <cellStyle name="Normal 3_macheta" xfId="7"/>
    <cellStyle name="Normal 5" xfId="5"/>
    <cellStyle name="Normal_Sheet2 2 2" xfId="4"/>
    <cellStyle name="Normal_Sheet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H9" sqref="H9"/>
    </sheetView>
  </sheetViews>
  <sheetFormatPr defaultRowHeight="12.75"/>
  <cols>
    <col min="1" max="1" width="5.28515625" customWidth="1"/>
    <col min="2" max="2" width="11.28515625" customWidth="1"/>
    <col min="3" max="3" width="12.42578125" customWidth="1"/>
    <col min="4" max="4" width="23.28515625" customWidth="1"/>
    <col min="5" max="5" width="25.28515625" customWidth="1"/>
    <col min="6" max="6" width="10.28515625" customWidth="1"/>
  </cols>
  <sheetData>
    <row r="1" spans="1:7">
      <c r="A1" s="1" t="s">
        <v>0</v>
      </c>
      <c r="B1" s="1"/>
      <c r="C1" s="2"/>
      <c r="E1" s="2"/>
    </row>
    <row r="2" spans="1:7">
      <c r="B2" s="2"/>
      <c r="C2" s="2"/>
    </row>
    <row r="3" spans="1:7">
      <c r="B3" s="1" t="s">
        <v>1</v>
      </c>
      <c r="C3" s="2"/>
      <c r="D3" s="2"/>
      <c r="E3" s="2"/>
    </row>
    <row r="4" spans="1:7">
      <c r="B4" s="3"/>
    </row>
    <row r="5" spans="1:7">
      <c r="B5" s="3"/>
      <c r="C5" s="4" t="s">
        <v>2</v>
      </c>
      <c r="D5" s="5"/>
    </row>
    <row r="6" spans="1:7" ht="13.5" thickBot="1"/>
    <row r="7" spans="1:7" ht="77.25" thickBot="1">
      <c r="A7" s="6" t="s">
        <v>3</v>
      </c>
      <c r="B7" s="7" t="s">
        <v>4</v>
      </c>
      <c r="C7" s="8" t="s">
        <v>5</v>
      </c>
      <c r="D7" s="7" t="s">
        <v>6</v>
      </c>
      <c r="E7" s="9" t="s">
        <v>7</v>
      </c>
      <c r="F7" s="7" t="s">
        <v>8</v>
      </c>
      <c r="G7" s="10"/>
    </row>
    <row r="8" spans="1:7">
      <c r="A8" s="11">
        <v>1</v>
      </c>
      <c r="B8" s="11" t="s">
        <v>9</v>
      </c>
      <c r="C8" s="2" t="s">
        <v>10</v>
      </c>
      <c r="D8" s="12" t="s">
        <v>11</v>
      </c>
      <c r="E8" s="12" t="s">
        <v>12</v>
      </c>
      <c r="F8" s="13">
        <v>24687.61</v>
      </c>
    </row>
    <row r="9" spans="1:7">
      <c r="A9" s="11">
        <f t="shared" ref="A9:A17" si="0">A8+1</f>
        <v>2</v>
      </c>
      <c r="B9" s="11" t="s">
        <v>9</v>
      </c>
      <c r="C9" s="14" t="s">
        <v>13</v>
      </c>
      <c r="D9" s="12" t="s">
        <v>14</v>
      </c>
      <c r="E9" s="12" t="s">
        <v>15</v>
      </c>
      <c r="F9" s="13">
        <v>652.29999999999995</v>
      </c>
    </row>
    <row r="10" spans="1:7">
      <c r="A10" s="11">
        <f t="shared" si="0"/>
        <v>3</v>
      </c>
      <c r="B10" s="11" t="s">
        <v>9</v>
      </c>
      <c r="C10" s="14">
        <v>127</v>
      </c>
      <c r="D10" s="12" t="s">
        <v>16</v>
      </c>
      <c r="E10" s="12" t="s">
        <v>17</v>
      </c>
      <c r="F10" s="13">
        <v>2500</v>
      </c>
    </row>
    <row r="11" spans="1:7">
      <c r="A11" s="11">
        <f t="shared" si="0"/>
        <v>4</v>
      </c>
      <c r="B11" s="11" t="s">
        <v>9</v>
      </c>
      <c r="C11" s="15" t="s">
        <v>18</v>
      </c>
      <c r="D11" s="12" t="s">
        <v>19</v>
      </c>
      <c r="E11" s="12" t="s">
        <v>20</v>
      </c>
      <c r="F11" s="13">
        <v>252.93</v>
      </c>
    </row>
    <row r="12" spans="1:7">
      <c r="A12" s="11">
        <f t="shared" si="0"/>
        <v>5</v>
      </c>
      <c r="B12" s="11" t="s">
        <v>9</v>
      </c>
      <c r="C12" s="16">
        <v>121</v>
      </c>
      <c r="D12" s="17" t="s">
        <v>21</v>
      </c>
      <c r="E12" s="12" t="s">
        <v>20</v>
      </c>
      <c r="F12" s="18">
        <v>160</v>
      </c>
    </row>
    <row r="13" spans="1:7">
      <c r="A13" s="11">
        <f t="shared" si="0"/>
        <v>6</v>
      </c>
      <c r="B13" s="11" t="s">
        <v>9</v>
      </c>
      <c r="C13" s="19" t="s">
        <v>22</v>
      </c>
      <c r="D13" s="12" t="s">
        <v>23</v>
      </c>
      <c r="E13" s="12" t="s">
        <v>24</v>
      </c>
      <c r="F13" s="20">
        <v>5942.86</v>
      </c>
    </row>
    <row r="14" spans="1:7">
      <c r="A14" s="11">
        <f t="shared" si="0"/>
        <v>7</v>
      </c>
      <c r="B14" s="11" t="s">
        <v>9</v>
      </c>
      <c r="C14" s="19">
        <v>124</v>
      </c>
      <c r="D14" s="17" t="s">
        <v>25</v>
      </c>
      <c r="E14" s="12" t="s">
        <v>26</v>
      </c>
      <c r="F14" s="20">
        <v>133.28</v>
      </c>
    </row>
    <row r="15" spans="1:7">
      <c r="A15" s="11">
        <v>8</v>
      </c>
      <c r="B15" s="11" t="s">
        <v>9</v>
      </c>
      <c r="C15" s="21">
        <v>125</v>
      </c>
      <c r="D15" s="17" t="s">
        <v>27</v>
      </c>
      <c r="E15" s="12" t="s">
        <v>28</v>
      </c>
      <c r="F15" s="20">
        <v>300</v>
      </c>
    </row>
    <row r="16" spans="1:7">
      <c r="A16" s="11">
        <f t="shared" si="0"/>
        <v>9</v>
      </c>
      <c r="B16" s="11" t="s">
        <v>29</v>
      </c>
      <c r="C16" s="19" t="s">
        <v>30</v>
      </c>
      <c r="D16" s="22" t="s">
        <v>31</v>
      </c>
      <c r="E16" s="12" t="s">
        <v>32</v>
      </c>
      <c r="F16" s="20">
        <v>615.11</v>
      </c>
    </row>
    <row r="17" spans="1:8">
      <c r="A17" s="11">
        <f t="shared" si="0"/>
        <v>10</v>
      </c>
      <c r="B17" s="11" t="s">
        <v>29</v>
      </c>
      <c r="C17" s="23">
        <v>157</v>
      </c>
      <c r="D17" s="24" t="s">
        <v>33</v>
      </c>
      <c r="E17" s="25" t="s">
        <v>20</v>
      </c>
      <c r="F17" s="20">
        <v>54.44</v>
      </c>
    </row>
    <row r="18" spans="1:8">
      <c r="A18" s="11">
        <f>A17+1</f>
        <v>11</v>
      </c>
      <c r="B18" s="11" t="s">
        <v>34</v>
      </c>
      <c r="C18" s="23">
        <v>13</v>
      </c>
      <c r="D18" s="24" t="s">
        <v>35</v>
      </c>
      <c r="E18" s="25" t="s">
        <v>36</v>
      </c>
      <c r="F18" s="20">
        <v>54.62</v>
      </c>
      <c r="H18" t="s">
        <v>37</v>
      </c>
    </row>
    <row r="19" spans="1:8">
      <c r="A19" s="11">
        <f>A18+1</f>
        <v>12</v>
      </c>
      <c r="B19" s="26"/>
      <c r="C19" s="27"/>
      <c r="D19" s="24"/>
      <c r="E19" s="28"/>
      <c r="F19" s="29"/>
    </row>
    <row r="20" spans="1:8">
      <c r="A20" s="11">
        <f>A19+1</f>
        <v>13</v>
      </c>
      <c r="B20" s="26"/>
      <c r="C20" s="27"/>
      <c r="D20" s="24"/>
      <c r="E20" s="28"/>
      <c r="F20" s="29"/>
    </row>
    <row r="21" spans="1:8">
      <c r="A21" s="26">
        <f>A20+1</f>
        <v>14</v>
      </c>
      <c r="B21" s="26"/>
      <c r="C21" s="27"/>
      <c r="D21" s="30"/>
      <c r="E21" s="28"/>
      <c r="F21" s="29"/>
    </row>
    <row r="22" spans="1:8">
      <c r="A22" s="31"/>
      <c r="B22" s="32" t="s">
        <v>38</v>
      </c>
      <c r="C22" s="33"/>
      <c r="D22" s="34"/>
      <c r="E22" s="35"/>
      <c r="F22" s="36">
        <f>SUM(F8:F21)</f>
        <v>35353.15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K25" sqref="K25"/>
    </sheetView>
  </sheetViews>
  <sheetFormatPr defaultRowHeight="12.75"/>
  <cols>
    <col min="1" max="1" width="6.85546875" customWidth="1"/>
    <col min="2" max="2" width="12.140625" customWidth="1"/>
    <col min="3" max="3" width="15.5703125" customWidth="1"/>
    <col min="4" max="5" width="23.7109375" customWidth="1"/>
    <col min="6" max="6" width="12.5703125" customWidth="1"/>
  </cols>
  <sheetData>
    <row r="1" spans="1:8">
      <c r="A1" s="3" t="s">
        <v>39</v>
      </c>
      <c r="B1" s="3"/>
    </row>
    <row r="3" spans="1:8">
      <c r="B3" s="3" t="s">
        <v>40</v>
      </c>
    </row>
    <row r="4" spans="1:8">
      <c r="B4" s="3"/>
    </row>
    <row r="5" spans="1:8" ht="25.5">
      <c r="B5" s="37" t="s">
        <v>41</v>
      </c>
      <c r="C5" s="38" t="s">
        <v>42</v>
      </c>
      <c r="D5" s="39"/>
      <c r="E5" s="40"/>
      <c r="F5" s="40"/>
    </row>
    <row r="6" spans="1:8" ht="13.5" thickBot="1"/>
    <row r="7" spans="1:8" ht="68.25" customHeight="1">
      <c r="A7" s="7" t="s">
        <v>43</v>
      </c>
      <c r="B7" s="7" t="s">
        <v>4</v>
      </c>
      <c r="C7" s="41" t="s">
        <v>5</v>
      </c>
      <c r="D7" s="7" t="s">
        <v>6</v>
      </c>
      <c r="E7" s="9" t="s">
        <v>7</v>
      </c>
      <c r="F7" s="7" t="s">
        <v>8</v>
      </c>
    </row>
    <row r="8" spans="1:8">
      <c r="A8" s="11">
        <v>1</v>
      </c>
      <c r="B8" s="42" t="s">
        <v>9</v>
      </c>
      <c r="C8" s="43">
        <v>153145160</v>
      </c>
      <c r="D8" s="12" t="s">
        <v>44</v>
      </c>
      <c r="E8" s="12" t="s">
        <v>45</v>
      </c>
      <c r="F8" s="13">
        <v>7080</v>
      </c>
    </row>
    <row r="9" spans="1:8">
      <c r="A9" s="11">
        <f t="shared" ref="A9:A16" si="0">A8+1</f>
        <v>2</v>
      </c>
      <c r="B9" s="12" t="s">
        <v>9</v>
      </c>
      <c r="C9" s="43">
        <v>128</v>
      </c>
      <c r="D9" s="12" t="s">
        <v>16</v>
      </c>
      <c r="E9" s="12" t="s">
        <v>17</v>
      </c>
      <c r="F9" s="13">
        <v>2500</v>
      </c>
    </row>
    <row r="10" spans="1:8">
      <c r="A10" s="11">
        <f t="shared" si="0"/>
        <v>3</v>
      </c>
      <c r="B10" s="12" t="s">
        <v>9</v>
      </c>
      <c r="C10" s="14">
        <v>126</v>
      </c>
      <c r="D10" s="12" t="s">
        <v>46</v>
      </c>
      <c r="E10" s="12" t="s">
        <v>20</v>
      </c>
      <c r="F10" s="13">
        <v>157</v>
      </c>
    </row>
    <row r="11" spans="1:8">
      <c r="A11" s="11">
        <f t="shared" si="0"/>
        <v>4</v>
      </c>
      <c r="B11" s="42" t="s">
        <v>9</v>
      </c>
      <c r="C11" s="43" t="s">
        <v>47</v>
      </c>
      <c r="D11" s="12" t="s">
        <v>48</v>
      </c>
      <c r="E11" s="12" t="s">
        <v>24</v>
      </c>
      <c r="F11" s="13">
        <v>3173.73</v>
      </c>
    </row>
    <row r="12" spans="1:8">
      <c r="A12" s="11">
        <f t="shared" si="0"/>
        <v>5</v>
      </c>
      <c r="B12" s="12" t="s">
        <v>49</v>
      </c>
      <c r="C12" s="44">
        <v>146</v>
      </c>
      <c r="D12" s="12" t="s">
        <v>44</v>
      </c>
      <c r="E12" s="12" t="s">
        <v>15</v>
      </c>
      <c r="F12" s="18">
        <v>528.9</v>
      </c>
    </row>
    <row r="13" spans="1:8">
      <c r="A13" s="11">
        <f t="shared" si="0"/>
        <v>6</v>
      </c>
      <c r="B13" s="45" t="s">
        <v>29</v>
      </c>
      <c r="C13" s="14" t="s">
        <v>50</v>
      </c>
      <c r="D13" s="12" t="s">
        <v>51</v>
      </c>
      <c r="E13" s="12" t="s">
        <v>32</v>
      </c>
      <c r="F13" s="20">
        <v>104.55</v>
      </c>
    </row>
    <row r="14" spans="1:8">
      <c r="A14" s="11">
        <f t="shared" si="0"/>
        <v>7</v>
      </c>
      <c r="B14" s="45" t="s">
        <v>29</v>
      </c>
      <c r="C14" s="14">
        <v>159</v>
      </c>
      <c r="D14" s="12" t="s">
        <v>52</v>
      </c>
      <c r="E14" s="12" t="s">
        <v>24</v>
      </c>
      <c r="F14" s="20">
        <v>535.5</v>
      </c>
    </row>
    <row r="15" spans="1:8">
      <c r="A15" s="11">
        <f t="shared" si="0"/>
        <v>8</v>
      </c>
      <c r="B15" s="45" t="s">
        <v>34</v>
      </c>
      <c r="C15" s="14">
        <v>13</v>
      </c>
      <c r="D15" s="12" t="s">
        <v>35</v>
      </c>
      <c r="E15" s="12" t="s">
        <v>36</v>
      </c>
      <c r="F15" s="20">
        <v>196</v>
      </c>
    </row>
    <row r="16" spans="1:8">
      <c r="A16" s="11">
        <f t="shared" si="0"/>
        <v>9</v>
      </c>
      <c r="B16" s="45"/>
      <c r="C16" s="14"/>
      <c r="D16" s="21"/>
      <c r="E16" s="12"/>
      <c r="F16" s="20"/>
      <c r="H16" t="s">
        <v>53</v>
      </c>
    </row>
    <row r="17" spans="1:6">
      <c r="A17" s="11">
        <v>10</v>
      </c>
      <c r="B17" s="46"/>
      <c r="C17" s="14"/>
      <c r="D17" s="21"/>
      <c r="E17" s="21"/>
      <c r="F17" s="20"/>
    </row>
    <row r="18" spans="1:6">
      <c r="A18" s="11">
        <v>11</v>
      </c>
      <c r="B18" s="46"/>
      <c r="C18" s="14"/>
      <c r="D18" s="12"/>
      <c r="E18" s="21"/>
      <c r="F18" s="20"/>
    </row>
    <row r="19" spans="1:6">
      <c r="A19" s="11">
        <v>12</v>
      </c>
      <c r="B19" s="46"/>
      <c r="C19" s="14"/>
      <c r="D19" s="47"/>
      <c r="E19" s="21"/>
      <c r="F19" s="20"/>
    </row>
    <row r="20" spans="1:6">
      <c r="A20" s="11">
        <v>13</v>
      </c>
      <c r="B20" s="46"/>
      <c r="C20" s="14"/>
      <c r="D20" s="47"/>
      <c r="E20" s="21"/>
      <c r="F20" s="20"/>
    </row>
    <row r="21" spans="1:6">
      <c r="A21" s="11">
        <v>14</v>
      </c>
      <c r="B21" s="46"/>
      <c r="C21" s="14"/>
      <c r="D21" s="47"/>
      <c r="E21" s="21"/>
      <c r="F21" s="20"/>
    </row>
    <row r="22" spans="1:6" ht="13.5" thickBot="1">
      <c r="A22" s="48"/>
      <c r="B22" s="49" t="s">
        <v>38</v>
      </c>
      <c r="C22" s="50"/>
      <c r="D22" s="51"/>
      <c r="E22" s="52"/>
      <c r="F22" s="53">
        <f>SUM(F8:F21)</f>
        <v>14275.679999999998</v>
      </c>
    </row>
  </sheetData>
  <sheetProtection selectLockedCells="1" selectUnlockedCells="1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6"/>
  <sheetViews>
    <sheetView topLeftCell="C1" workbookViewId="0">
      <selection activeCell="G23" sqref="G23"/>
    </sheetView>
  </sheetViews>
  <sheetFormatPr defaultRowHeight="12.75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33" customWidth="1"/>
  </cols>
  <sheetData>
    <row r="1" spans="3:8">
      <c r="C1" s="3" t="s">
        <v>145</v>
      </c>
      <c r="D1" s="3"/>
      <c r="E1" s="3"/>
      <c r="F1" s="3"/>
    </row>
    <row r="3" spans="3:8">
      <c r="C3" s="3" t="s">
        <v>146</v>
      </c>
      <c r="D3" s="3"/>
      <c r="E3" s="3"/>
      <c r="F3" s="3"/>
      <c r="G3" s="3"/>
    </row>
    <row r="4" spans="3:8">
      <c r="C4" s="3" t="s">
        <v>66</v>
      </c>
      <c r="D4" s="3"/>
      <c r="E4" s="3"/>
      <c r="F4" s="3"/>
      <c r="H4" s="71"/>
    </row>
    <row r="5" spans="3:8">
      <c r="C5" s="3"/>
      <c r="D5" s="3"/>
      <c r="E5" s="3"/>
      <c r="F5" s="3"/>
      <c r="H5" s="71"/>
    </row>
    <row r="6" spans="3:8">
      <c r="C6" s="3"/>
      <c r="D6" s="72"/>
      <c r="E6" s="3"/>
      <c r="F6" s="4" t="s">
        <v>56</v>
      </c>
      <c r="G6" s="5" t="s">
        <v>67</v>
      </c>
      <c r="H6" s="71"/>
    </row>
    <row r="7" spans="3:8">
      <c r="D7" s="3"/>
      <c r="E7" s="3"/>
      <c r="F7" s="3"/>
    </row>
    <row r="8" spans="3:8">
      <c r="C8" s="73" t="s">
        <v>68</v>
      </c>
      <c r="D8" s="73" t="s">
        <v>69</v>
      </c>
      <c r="E8" s="73" t="s">
        <v>70</v>
      </c>
      <c r="F8" s="73" t="s">
        <v>71</v>
      </c>
      <c r="G8" s="73" t="s">
        <v>72</v>
      </c>
    </row>
    <row r="9" spans="3:8" ht="13.5" thickBot="1">
      <c r="C9" s="74" t="s">
        <v>73</v>
      </c>
      <c r="D9" s="73"/>
      <c r="E9" s="73"/>
      <c r="F9" s="104">
        <v>190313</v>
      </c>
      <c r="G9" s="73"/>
    </row>
    <row r="10" spans="3:8">
      <c r="C10" s="76" t="s">
        <v>74</v>
      </c>
      <c r="D10" s="152" t="s">
        <v>75</v>
      </c>
      <c r="E10" s="153">
        <v>6</v>
      </c>
      <c r="F10" s="75">
        <v>700</v>
      </c>
      <c r="G10" t="s">
        <v>147</v>
      </c>
    </row>
    <row r="11" spans="3:8">
      <c r="C11" s="76"/>
      <c r="D11" s="152" t="s">
        <v>75</v>
      </c>
      <c r="E11" s="153">
        <v>13</v>
      </c>
      <c r="F11" s="75">
        <v>103773</v>
      </c>
      <c r="G11" s="78" t="s">
        <v>148</v>
      </c>
    </row>
    <row r="12" spans="3:8">
      <c r="C12" s="76"/>
      <c r="D12" s="152" t="s">
        <v>75</v>
      </c>
      <c r="E12" s="153">
        <v>14</v>
      </c>
      <c r="F12" s="75">
        <v>119916</v>
      </c>
      <c r="G12" s="78" t="s">
        <v>149</v>
      </c>
    </row>
    <row r="13" spans="3:8">
      <c r="C13" s="76"/>
      <c r="D13" s="152"/>
      <c r="E13" s="78"/>
      <c r="F13" s="79"/>
    </row>
    <row r="14" spans="3:8">
      <c r="C14" s="80"/>
      <c r="D14" s="154"/>
      <c r="E14" s="81"/>
      <c r="F14" s="82">
        <v>0</v>
      </c>
      <c r="G14" s="81"/>
    </row>
    <row r="15" spans="3:8">
      <c r="C15" s="80"/>
      <c r="D15" s="154"/>
      <c r="E15" s="81"/>
      <c r="F15" s="82">
        <v>0</v>
      </c>
      <c r="G15" s="81"/>
    </row>
    <row r="16" spans="3:8" ht="13.5" thickBot="1">
      <c r="C16" s="111" t="s">
        <v>78</v>
      </c>
      <c r="D16" s="155"/>
      <c r="E16" s="109"/>
      <c r="F16" s="156">
        <f>F9+F10+F11+F12</f>
        <v>414702</v>
      </c>
      <c r="G16" s="86"/>
    </row>
    <row r="17" spans="3:7">
      <c r="C17" s="77" t="s">
        <v>83</v>
      </c>
      <c r="D17" s="87"/>
      <c r="E17" s="81"/>
      <c r="F17" s="82">
        <v>15592</v>
      </c>
      <c r="G17" s="81"/>
    </row>
    <row r="18" spans="3:7">
      <c r="C18" s="95" t="s">
        <v>84</v>
      </c>
      <c r="D18" s="152" t="s">
        <v>75</v>
      </c>
      <c r="E18" s="153">
        <v>13</v>
      </c>
      <c r="F18" s="79">
        <v>16591</v>
      </c>
      <c r="G18" s="154" t="s">
        <v>150</v>
      </c>
    </row>
    <row r="19" spans="3:7">
      <c r="C19" s="105"/>
      <c r="D19" s="81"/>
      <c r="E19" s="81"/>
      <c r="F19" s="82"/>
      <c r="G19" s="78"/>
    </row>
    <row r="20" spans="3:7" ht="11.45" customHeight="1" thickBot="1">
      <c r="C20" s="111" t="s">
        <v>85</v>
      </c>
      <c r="D20" s="109"/>
      <c r="E20" s="109"/>
      <c r="F20" s="156">
        <f>SUM(F17:F19)</f>
        <v>32183</v>
      </c>
      <c r="G20" s="86"/>
    </row>
    <row r="21" spans="3:7" ht="12.6" customHeight="1">
      <c r="C21" s="77" t="s">
        <v>86</v>
      </c>
      <c r="D21" s="100"/>
      <c r="E21" s="100"/>
      <c r="F21" s="101">
        <v>0</v>
      </c>
      <c r="G21" s="102"/>
    </row>
    <row r="22" spans="3:7" ht="15" customHeight="1">
      <c r="C22" s="95" t="s">
        <v>87</v>
      </c>
      <c r="E22" s="78"/>
      <c r="F22" s="79">
        <v>0</v>
      </c>
      <c r="G22" s="78"/>
    </row>
    <row r="23" spans="3:7" ht="12.6" customHeight="1">
      <c r="C23" s="105"/>
      <c r="D23" s="77"/>
      <c r="E23" s="77"/>
      <c r="F23" s="82"/>
      <c r="G23" s="81"/>
    </row>
    <row r="24" spans="3:7" ht="13.5" thickBot="1">
      <c r="C24" s="103" t="s">
        <v>88</v>
      </c>
      <c r="D24" s="103"/>
      <c r="E24" s="103"/>
      <c r="F24" s="104">
        <f>SUM(F21:F23)</f>
        <v>0</v>
      </c>
      <c r="G24" s="86"/>
    </row>
    <row r="25" spans="3:7">
      <c r="C25" s="77" t="s">
        <v>89</v>
      </c>
      <c r="D25" s="77"/>
      <c r="E25" s="77"/>
      <c r="F25" s="82"/>
      <c r="G25" s="81"/>
    </row>
    <row r="26" spans="3:7">
      <c r="C26" s="105" t="s">
        <v>90</v>
      </c>
      <c r="D26" s="152">
        <v>0</v>
      </c>
      <c r="E26" s="77">
        <v>0</v>
      </c>
      <c r="F26" s="82">
        <v>0</v>
      </c>
      <c r="G26" s="78"/>
    </row>
    <row r="27" spans="3:7">
      <c r="C27" s="105"/>
      <c r="D27" s="106"/>
      <c r="E27" s="77"/>
      <c r="F27" s="82"/>
      <c r="G27" s="78"/>
    </row>
    <row r="28" spans="3:7" ht="13.5" thickBot="1">
      <c r="C28" s="111" t="s">
        <v>91</v>
      </c>
      <c r="D28" s="157"/>
      <c r="E28" s="111"/>
      <c r="F28" s="156">
        <f>SUM(F25:F27)</f>
        <v>0</v>
      </c>
      <c r="G28" s="86"/>
    </row>
    <row r="29" spans="3:7">
      <c r="C29" s="158" t="s">
        <v>92</v>
      </c>
      <c r="D29" s="142"/>
      <c r="E29" s="159"/>
      <c r="F29" s="101">
        <v>0</v>
      </c>
      <c r="G29" s="100"/>
    </row>
    <row r="30" spans="3:7">
      <c r="C30" s="158" t="s">
        <v>151</v>
      </c>
      <c r="D30" s="152" t="s">
        <v>75</v>
      </c>
      <c r="E30" s="153">
        <v>6</v>
      </c>
      <c r="F30" s="101">
        <v>80</v>
      </c>
      <c r="G30" s="78" t="s">
        <v>94</v>
      </c>
    </row>
    <row r="31" spans="3:7">
      <c r="C31" s="160"/>
      <c r="D31" s="152" t="s">
        <v>75</v>
      </c>
      <c r="E31" s="161">
        <v>7</v>
      </c>
      <c r="F31" s="162">
        <v>40</v>
      </c>
      <c r="G31" s="78" t="s">
        <v>94</v>
      </c>
    </row>
    <row r="32" spans="3:7">
      <c r="C32" s="117"/>
      <c r="D32" s="152" t="s">
        <v>75</v>
      </c>
      <c r="E32" s="117">
        <v>28</v>
      </c>
      <c r="F32" s="118">
        <v>40</v>
      </c>
      <c r="G32" s="78" t="s">
        <v>94</v>
      </c>
    </row>
    <row r="33" spans="3:11">
      <c r="C33" s="117"/>
      <c r="D33" s="154"/>
      <c r="E33" s="117"/>
      <c r="F33" s="118"/>
      <c r="G33" s="78"/>
    </row>
    <row r="34" spans="3:11">
      <c r="C34" s="113" t="s">
        <v>93</v>
      </c>
      <c r="D34" s="142"/>
      <c r="E34" s="163"/>
      <c r="F34" s="101">
        <v>0</v>
      </c>
      <c r="G34" s="78"/>
    </row>
    <row r="35" spans="3:11" ht="13.5" thickBot="1">
      <c r="C35" s="109" t="s">
        <v>95</v>
      </c>
      <c r="D35" s="110"/>
      <c r="E35" s="111"/>
      <c r="F35" s="156">
        <f>SUM(F29:F34)</f>
        <v>160</v>
      </c>
      <c r="G35" s="112"/>
    </row>
    <row r="36" spans="3:11">
      <c r="C36" s="100" t="s">
        <v>96</v>
      </c>
      <c r="D36" s="100"/>
      <c r="E36" s="100"/>
      <c r="F36" s="101">
        <v>31513</v>
      </c>
      <c r="G36" s="100"/>
      <c r="K36" t="s">
        <v>37</v>
      </c>
    </row>
    <row r="37" spans="3:11">
      <c r="C37" s="164" t="s">
        <v>97</v>
      </c>
      <c r="D37" s="154"/>
      <c r="E37" s="106"/>
      <c r="F37" s="79"/>
      <c r="G37" s="78"/>
    </row>
    <row r="38" spans="3:11">
      <c r="C38" s="165"/>
      <c r="D38" s="152" t="s">
        <v>75</v>
      </c>
      <c r="E38" s="153">
        <v>13</v>
      </c>
      <c r="F38" s="82">
        <v>22046</v>
      </c>
      <c r="G38" s="154" t="s">
        <v>150</v>
      </c>
    </row>
    <row r="39" spans="3:11">
      <c r="C39" s="165"/>
      <c r="D39" s="152" t="s">
        <v>75</v>
      </c>
      <c r="E39" s="77">
        <v>0</v>
      </c>
      <c r="F39" s="82">
        <v>0</v>
      </c>
      <c r="G39" s="166"/>
    </row>
    <row r="40" spans="3:11">
      <c r="C40" s="164"/>
      <c r="D40" s="154"/>
      <c r="E40" s="77"/>
      <c r="F40" s="82"/>
      <c r="G40" s="166"/>
    </row>
    <row r="41" spans="3:11" ht="13.5" thickBot="1">
      <c r="C41" s="111" t="s">
        <v>99</v>
      </c>
      <c r="D41" s="111"/>
      <c r="E41" s="111"/>
      <c r="F41" s="156">
        <f>SUM(F36:F40)</f>
        <v>53559</v>
      </c>
      <c r="G41" s="115"/>
    </row>
    <row r="42" spans="3:11">
      <c r="C42" s="100" t="s">
        <v>100</v>
      </c>
      <c r="D42" s="99"/>
      <c r="E42" s="100"/>
      <c r="F42" s="101">
        <v>35402</v>
      </c>
      <c r="G42" s="100"/>
    </row>
    <row r="43" spans="3:11">
      <c r="C43" s="107" t="s">
        <v>101</v>
      </c>
      <c r="D43" s="152" t="s">
        <v>75</v>
      </c>
      <c r="E43" s="153">
        <v>13</v>
      </c>
      <c r="F43" s="79">
        <v>30576</v>
      </c>
      <c r="G43" s="78" t="s">
        <v>152</v>
      </c>
    </row>
    <row r="44" spans="3:11">
      <c r="C44" s="95"/>
      <c r="D44" s="152" t="s">
        <v>75</v>
      </c>
      <c r="E44" s="106">
        <v>14</v>
      </c>
      <c r="F44" s="79">
        <v>1400</v>
      </c>
      <c r="G44" s="78" t="s">
        <v>98</v>
      </c>
    </row>
    <row r="45" spans="3:11" ht="13.5" thickBot="1">
      <c r="C45" s="105"/>
      <c r="D45" s="93"/>
      <c r="E45" s="77"/>
      <c r="F45" s="82"/>
      <c r="G45" s="81"/>
    </row>
    <row r="46" spans="3:11" ht="13.5" thickBot="1">
      <c r="C46" s="167" t="s">
        <v>104</v>
      </c>
      <c r="D46" s="168"/>
      <c r="E46" s="168"/>
      <c r="F46" s="169">
        <f>SUM(F42:F45)</f>
        <v>67378</v>
      </c>
      <c r="G46" s="170"/>
    </row>
    <row r="47" spans="3:11">
      <c r="C47" s="142" t="s">
        <v>114</v>
      </c>
      <c r="D47" s="142"/>
      <c r="E47" s="142"/>
      <c r="F47" s="143"/>
      <c r="G47" s="135"/>
    </row>
    <row r="48" spans="3:11">
      <c r="C48" s="117" t="s">
        <v>115</v>
      </c>
      <c r="D48" s="152" t="s">
        <v>75</v>
      </c>
      <c r="E48" s="153">
        <v>25</v>
      </c>
      <c r="F48" s="118">
        <v>4020</v>
      </c>
      <c r="G48" s="119" t="s">
        <v>153</v>
      </c>
    </row>
    <row r="49" spans="3:7">
      <c r="C49" s="117"/>
      <c r="D49" s="117"/>
      <c r="E49" s="117"/>
      <c r="F49" s="118"/>
      <c r="G49" s="119"/>
    </row>
    <row r="50" spans="3:7" ht="13.5" thickBot="1">
      <c r="C50" s="161"/>
      <c r="D50" s="161"/>
      <c r="E50" s="161">
        <v>0</v>
      </c>
      <c r="F50" s="171"/>
      <c r="G50" s="127"/>
    </row>
    <row r="51" spans="3:7" ht="13.5" thickBot="1">
      <c r="C51" s="129" t="s">
        <v>117</v>
      </c>
      <c r="D51" s="130"/>
      <c r="E51" s="130"/>
      <c r="F51" s="131"/>
      <c r="G51" s="172"/>
    </row>
    <row r="52" spans="3:7">
      <c r="C52" s="142" t="s">
        <v>122</v>
      </c>
      <c r="D52" s="142"/>
      <c r="E52" s="142"/>
      <c r="F52" s="143"/>
      <c r="G52" s="142"/>
    </row>
    <row r="53" spans="3:7">
      <c r="C53" s="145" t="s">
        <v>123</v>
      </c>
      <c r="D53" s="173"/>
      <c r="E53" s="100">
        <v>0</v>
      </c>
      <c r="F53" s="101">
        <v>0</v>
      </c>
      <c r="G53" s="146" t="s">
        <v>154</v>
      </c>
    </row>
    <row r="54" spans="3:7">
      <c r="C54" s="95"/>
      <c r="D54" s="106"/>
      <c r="E54" s="106"/>
      <c r="F54" s="79"/>
      <c r="G54" s="78"/>
    </row>
    <row r="55" spans="3:7" ht="13.5" thickBot="1">
      <c r="C55" s="111" t="s">
        <v>125</v>
      </c>
      <c r="D55" s="111"/>
      <c r="E55" s="111"/>
      <c r="F55" s="156">
        <f>SUM(F52:F54)</f>
        <v>0</v>
      </c>
      <c r="G55" s="112"/>
    </row>
    <row r="56" spans="3:7">
      <c r="C56" s="100" t="s">
        <v>126</v>
      </c>
      <c r="D56" s="100"/>
      <c r="E56" s="100"/>
      <c r="F56" s="101"/>
      <c r="G56" s="102"/>
    </row>
    <row r="57" spans="3:7">
      <c r="C57" s="95" t="s">
        <v>127</v>
      </c>
      <c r="D57" s="154"/>
      <c r="E57" s="106">
        <v>0</v>
      </c>
      <c r="F57" s="101">
        <v>0</v>
      </c>
      <c r="G57" s="78" t="s">
        <v>155</v>
      </c>
    </row>
    <row r="58" spans="3:7">
      <c r="C58" s="95"/>
      <c r="D58" s="106"/>
      <c r="E58" s="106"/>
      <c r="F58" s="101"/>
      <c r="G58" s="78"/>
    </row>
    <row r="59" spans="3:7" ht="13.5" thickBot="1">
      <c r="C59" s="111" t="s">
        <v>129</v>
      </c>
      <c r="D59" s="111"/>
      <c r="E59" s="111"/>
      <c r="F59" s="156">
        <f>SUM(F56:F58)</f>
        <v>0</v>
      </c>
      <c r="G59" s="112"/>
    </row>
    <row r="60" spans="3:7">
      <c r="C60" s="147" t="s">
        <v>130</v>
      </c>
      <c r="D60" s="147"/>
      <c r="E60" s="147"/>
      <c r="F60" s="148"/>
      <c r="G60" s="149"/>
    </row>
    <row r="61" spans="3:7">
      <c r="C61" s="145" t="s">
        <v>131</v>
      </c>
      <c r="D61" s="154"/>
      <c r="E61" s="106">
        <v>0</v>
      </c>
      <c r="F61" s="101">
        <v>0</v>
      </c>
      <c r="G61" s="78" t="s">
        <v>156</v>
      </c>
    </row>
    <row r="62" spans="3:7">
      <c r="C62" s="145"/>
      <c r="D62" s="106"/>
      <c r="E62" s="106"/>
      <c r="F62" s="101"/>
      <c r="G62" s="78"/>
    </row>
    <row r="63" spans="3:7" ht="13.5" thickBot="1">
      <c r="C63" s="111" t="s">
        <v>133</v>
      </c>
      <c r="D63" s="111"/>
      <c r="E63" s="111"/>
      <c r="F63" s="156">
        <f>SUM(F60:F62)</f>
        <v>0</v>
      </c>
      <c r="G63" s="112"/>
    </row>
    <row r="64" spans="3:7">
      <c r="C64" s="100" t="s">
        <v>134</v>
      </c>
      <c r="D64" s="106"/>
      <c r="E64" s="100"/>
      <c r="F64" s="101"/>
      <c r="G64" s="102"/>
    </row>
    <row r="65" spans="3:7">
      <c r="C65" s="95" t="s">
        <v>135</v>
      </c>
      <c r="D65" s="154"/>
      <c r="E65" s="106">
        <v>0</v>
      </c>
      <c r="F65" s="79">
        <v>0</v>
      </c>
      <c r="G65" s="78" t="s">
        <v>157</v>
      </c>
    </row>
    <row r="66" spans="3:7">
      <c r="C66" s="95"/>
      <c r="D66" s="150"/>
      <c r="E66" s="106"/>
      <c r="F66" s="79"/>
      <c r="G66" s="78"/>
    </row>
    <row r="67" spans="3:7" ht="13.5" thickBot="1">
      <c r="C67" s="174" t="s">
        <v>136</v>
      </c>
      <c r="D67" s="174"/>
      <c r="E67" s="174"/>
      <c r="F67" s="175">
        <f>SUM(F64:F66)</f>
        <v>0</v>
      </c>
      <c r="G67" s="116"/>
    </row>
    <row r="68" spans="3:7">
      <c r="C68" s="176" t="s">
        <v>137</v>
      </c>
      <c r="D68" s="177"/>
      <c r="E68" s="177"/>
      <c r="F68" s="178"/>
      <c r="G68" s="179"/>
    </row>
    <row r="69" spans="3:7">
      <c r="C69" s="180" t="s">
        <v>138</v>
      </c>
      <c r="D69" s="154"/>
      <c r="E69" s="117">
        <v>0</v>
      </c>
      <c r="F69" s="118">
        <v>0</v>
      </c>
      <c r="G69" s="181" t="s">
        <v>158</v>
      </c>
    </row>
    <row r="70" spans="3:7">
      <c r="C70" s="180"/>
      <c r="D70" s="154"/>
      <c r="E70" s="117">
        <v>0</v>
      </c>
      <c r="F70" s="118">
        <v>0</v>
      </c>
      <c r="G70" s="181"/>
    </row>
    <row r="71" spans="3:7" ht="13.5" thickBot="1">
      <c r="C71" s="182" t="s">
        <v>140</v>
      </c>
      <c r="D71" s="183"/>
      <c r="E71" s="183"/>
      <c r="F71" s="184">
        <f>SUM(F68:F70)</f>
        <v>0</v>
      </c>
      <c r="G71" s="185"/>
    </row>
    <row r="72" spans="3:7">
      <c r="C72" s="176" t="s">
        <v>141</v>
      </c>
      <c r="D72" s="177"/>
      <c r="E72" s="177"/>
      <c r="F72" s="178">
        <v>5182</v>
      </c>
      <c r="G72" s="179"/>
    </row>
    <row r="73" spans="3:7">
      <c r="C73" s="180" t="s">
        <v>142</v>
      </c>
      <c r="D73" s="152" t="s">
        <v>75</v>
      </c>
      <c r="E73" s="153">
        <v>14</v>
      </c>
      <c r="F73" s="118">
        <v>5867</v>
      </c>
      <c r="G73" s="186" t="s">
        <v>159</v>
      </c>
    </row>
    <row r="74" spans="3:7">
      <c r="C74" s="180"/>
      <c r="D74" s="154"/>
      <c r="E74" s="117">
        <v>0</v>
      </c>
      <c r="F74" s="118">
        <v>0</v>
      </c>
      <c r="G74" s="181"/>
    </row>
    <row r="75" spans="3:7" ht="13.5" thickBot="1">
      <c r="C75" s="182" t="s">
        <v>144</v>
      </c>
      <c r="D75" s="183"/>
      <c r="E75" s="183"/>
      <c r="F75" s="184">
        <f>SUM(F72:F74)</f>
        <v>11049</v>
      </c>
      <c r="G75" s="185"/>
    </row>
    <row r="76" spans="3:7" ht="12.6" customHeight="1">
      <c r="F76" s="187">
        <f>F16+F20+F41+F46+F73</f>
        <v>573689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H76"/>
  <sheetViews>
    <sheetView topLeftCell="C1" workbookViewId="0">
      <selection activeCell="K74" sqref="K74"/>
    </sheetView>
  </sheetViews>
  <sheetFormatPr defaultRowHeight="12.75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33.7109375" customWidth="1"/>
  </cols>
  <sheetData>
    <row r="1" spans="3:8">
      <c r="C1" s="3" t="s">
        <v>64</v>
      </c>
      <c r="D1" s="3"/>
      <c r="E1" s="3"/>
      <c r="F1" s="3"/>
    </row>
    <row r="3" spans="3:8">
      <c r="C3" s="3" t="s">
        <v>65</v>
      </c>
      <c r="D3" s="3"/>
      <c r="E3" s="3"/>
      <c r="F3" s="3"/>
      <c r="G3" s="3"/>
    </row>
    <row r="4" spans="3:8">
      <c r="C4" s="3" t="s">
        <v>66</v>
      </c>
      <c r="D4" s="3"/>
      <c r="E4" s="3"/>
      <c r="F4" s="3"/>
      <c r="H4" s="71"/>
    </row>
    <row r="5" spans="3:8">
      <c r="C5" s="3"/>
      <c r="D5" s="3"/>
      <c r="E5" s="3"/>
      <c r="F5" s="3"/>
      <c r="H5" s="71"/>
    </row>
    <row r="6" spans="3:8">
      <c r="C6" s="3"/>
      <c r="D6" s="72"/>
      <c r="E6" s="3"/>
      <c r="F6" s="4" t="s">
        <v>56</v>
      </c>
      <c r="G6" s="5" t="s">
        <v>67</v>
      </c>
      <c r="H6" s="71"/>
    </row>
    <row r="7" spans="3:8">
      <c r="D7" s="3"/>
      <c r="E7" s="3"/>
      <c r="F7" s="3"/>
    </row>
    <row r="8" spans="3:8">
      <c r="C8" s="73" t="s">
        <v>68</v>
      </c>
      <c r="D8" s="73" t="s">
        <v>69</v>
      </c>
      <c r="E8" s="73" t="s">
        <v>70</v>
      </c>
      <c r="F8" s="73" t="s">
        <v>71</v>
      </c>
      <c r="G8" s="73" t="s">
        <v>72</v>
      </c>
    </row>
    <row r="9" spans="3:8">
      <c r="C9" s="74" t="s">
        <v>73</v>
      </c>
      <c r="D9" s="73"/>
      <c r="E9" s="73"/>
      <c r="F9" s="75">
        <v>143868</v>
      </c>
      <c r="G9" s="73"/>
    </row>
    <row r="10" spans="3:8">
      <c r="C10" s="76" t="s">
        <v>74</v>
      </c>
      <c r="D10" s="77" t="s">
        <v>75</v>
      </c>
      <c r="E10" s="78">
        <v>13</v>
      </c>
      <c r="F10" s="79">
        <v>66994</v>
      </c>
      <c r="G10" s="78" t="s">
        <v>76</v>
      </c>
    </row>
    <row r="11" spans="3:8">
      <c r="C11" s="76"/>
      <c r="D11" s="77" t="s">
        <v>75</v>
      </c>
      <c r="E11" s="78">
        <v>14</v>
      </c>
      <c r="F11" s="79">
        <v>101615</v>
      </c>
      <c r="G11" s="78" t="s">
        <v>77</v>
      </c>
    </row>
    <row r="12" spans="3:8">
      <c r="C12" s="80"/>
      <c r="D12" s="77"/>
      <c r="E12" s="81"/>
      <c r="F12" s="82"/>
      <c r="G12" s="81"/>
    </row>
    <row r="13" spans="3:8" ht="13.5" thickBot="1">
      <c r="C13" s="83" t="s">
        <v>78</v>
      </c>
      <c r="D13" s="84"/>
      <c r="E13" s="83"/>
      <c r="F13" s="85">
        <f>F9+F10+F11</f>
        <v>312477</v>
      </c>
      <c r="G13" s="86"/>
    </row>
    <row r="14" spans="3:8">
      <c r="C14" s="77" t="s">
        <v>79</v>
      </c>
      <c r="D14" s="87"/>
      <c r="E14" s="81"/>
      <c r="F14" s="82">
        <v>1033</v>
      </c>
      <c r="G14" s="81"/>
    </row>
    <row r="15" spans="3:8">
      <c r="C15" s="88" t="s">
        <v>80</v>
      </c>
      <c r="D15" s="77" t="s">
        <v>75</v>
      </c>
      <c r="E15" s="81">
        <v>13</v>
      </c>
      <c r="F15" s="82">
        <v>1008</v>
      </c>
      <c r="G15" s="78" t="s">
        <v>81</v>
      </c>
    </row>
    <row r="16" spans="3:8">
      <c r="C16" s="89" t="s">
        <v>82</v>
      </c>
      <c r="D16" s="90"/>
      <c r="E16" s="89"/>
      <c r="F16" s="91">
        <f>SUM(F14:F15)</f>
        <v>2041</v>
      </c>
      <c r="G16" s="81"/>
    </row>
    <row r="17" spans="3:7">
      <c r="C17" s="92" t="s">
        <v>83</v>
      </c>
      <c r="D17" s="87"/>
      <c r="E17" s="93"/>
      <c r="F17" s="94">
        <v>7282</v>
      </c>
      <c r="G17" s="93"/>
    </row>
    <row r="18" spans="3:7">
      <c r="C18" s="95" t="s">
        <v>84</v>
      </c>
      <c r="D18" s="77" t="s">
        <v>75</v>
      </c>
      <c r="E18" s="78">
        <v>13</v>
      </c>
      <c r="F18" s="79">
        <v>8998</v>
      </c>
      <c r="G18" s="78" t="s">
        <v>81</v>
      </c>
    </row>
    <row r="19" spans="3:7">
      <c r="C19" s="96" t="s">
        <v>85</v>
      </c>
      <c r="D19" s="96"/>
      <c r="E19" s="96"/>
      <c r="F19" s="97">
        <f>SUM(F17:F18)</f>
        <v>16280</v>
      </c>
      <c r="G19" s="98"/>
    </row>
    <row r="20" spans="3:7" ht="11.45" customHeight="1">
      <c r="C20" s="99" t="s">
        <v>86</v>
      </c>
      <c r="D20" s="100"/>
      <c r="E20" s="100"/>
      <c r="F20" s="101">
        <v>0</v>
      </c>
      <c r="G20" s="102"/>
    </row>
    <row r="21" spans="3:7" ht="12.6" customHeight="1">
      <c r="C21" s="95" t="s">
        <v>87</v>
      </c>
      <c r="E21" s="78"/>
      <c r="F21" s="79">
        <v>0</v>
      </c>
      <c r="G21" s="78"/>
    </row>
    <row r="22" spans="3:7" ht="15" customHeight="1" thickBot="1">
      <c r="C22" s="103" t="s">
        <v>88</v>
      </c>
      <c r="D22" s="103"/>
      <c r="E22" s="103"/>
      <c r="F22" s="104">
        <f>SUM(F20:F21)</f>
        <v>0</v>
      </c>
      <c r="G22" s="86"/>
    </row>
    <row r="23" spans="3:7" ht="12.6" customHeight="1">
      <c r="C23" s="77" t="s">
        <v>89</v>
      </c>
      <c r="D23" s="77"/>
      <c r="E23" s="77"/>
      <c r="F23" s="82">
        <v>0</v>
      </c>
      <c r="G23" s="81"/>
    </row>
    <row r="24" spans="3:7">
      <c r="C24" s="105" t="s">
        <v>90</v>
      </c>
      <c r="D24" s="106"/>
      <c r="E24" s="77"/>
      <c r="F24" s="82">
        <v>0</v>
      </c>
      <c r="G24" s="78"/>
    </row>
    <row r="25" spans="3:7" ht="13.5" thickBot="1">
      <c r="C25" s="103" t="s">
        <v>91</v>
      </c>
      <c r="D25" s="103"/>
      <c r="E25" s="103"/>
      <c r="F25" s="104">
        <f>SUM(F23:F24)</f>
        <v>0</v>
      </c>
      <c r="G25" s="86"/>
    </row>
    <row r="26" spans="3:7">
      <c r="C26" s="100" t="s">
        <v>92</v>
      </c>
      <c r="D26" s="99"/>
      <c r="E26" s="100"/>
      <c r="F26" s="101"/>
      <c r="G26" s="100"/>
    </row>
    <row r="27" spans="3:7">
      <c r="C27" s="107" t="s">
        <v>93</v>
      </c>
      <c r="D27" s="77"/>
      <c r="E27" s="108"/>
      <c r="F27" s="79"/>
      <c r="G27" s="78" t="s">
        <v>94</v>
      </c>
    </row>
    <row r="28" spans="3:7" ht="13.5" thickBot="1">
      <c r="C28" s="109" t="s">
        <v>95</v>
      </c>
      <c r="D28" s="110"/>
      <c r="E28" s="111"/>
      <c r="F28" s="85">
        <f>SUM(F26:F27)</f>
        <v>0</v>
      </c>
      <c r="G28" s="112"/>
    </row>
    <row r="29" spans="3:7">
      <c r="C29" s="100" t="s">
        <v>96</v>
      </c>
      <c r="D29" s="99"/>
      <c r="E29" s="100"/>
      <c r="F29" s="101">
        <v>17860</v>
      </c>
      <c r="G29" s="100"/>
    </row>
    <row r="30" spans="3:7">
      <c r="C30" s="113" t="s">
        <v>97</v>
      </c>
      <c r="D30" s="77" t="s">
        <v>75</v>
      </c>
      <c r="E30" s="114">
        <v>13</v>
      </c>
      <c r="F30" s="79">
        <v>15194</v>
      </c>
      <c r="G30" s="78" t="s">
        <v>81</v>
      </c>
    </row>
    <row r="31" spans="3:7">
      <c r="C31" s="113"/>
      <c r="D31" s="77"/>
      <c r="E31" s="108">
        <v>14</v>
      </c>
      <c r="F31" s="82">
        <v>636</v>
      </c>
      <c r="G31" s="78" t="s">
        <v>98</v>
      </c>
    </row>
    <row r="32" spans="3:7">
      <c r="C32" s="95"/>
      <c r="D32" s="77"/>
      <c r="E32" s="77">
        <v>15</v>
      </c>
      <c r="F32" s="82">
        <v>6279</v>
      </c>
      <c r="G32" s="78"/>
    </row>
    <row r="33" spans="3:7" ht="13.5" thickBot="1">
      <c r="C33" s="83" t="s">
        <v>99</v>
      </c>
      <c r="D33" s="83"/>
      <c r="E33" s="83"/>
      <c r="F33" s="85">
        <f>SUM(F29:F32)</f>
        <v>39969</v>
      </c>
      <c r="G33" s="115"/>
    </row>
    <row r="34" spans="3:7">
      <c r="C34" s="100" t="s">
        <v>100</v>
      </c>
      <c r="D34" s="100"/>
      <c r="E34" s="100"/>
      <c r="F34" s="101">
        <v>38835</v>
      </c>
      <c r="G34" s="100"/>
    </row>
    <row r="35" spans="3:7">
      <c r="C35" s="95" t="s">
        <v>101</v>
      </c>
      <c r="D35" s="77" t="s">
        <v>75</v>
      </c>
      <c r="E35" s="106">
        <v>13</v>
      </c>
      <c r="F35" s="79">
        <v>27976</v>
      </c>
      <c r="G35" s="78" t="s">
        <v>102</v>
      </c>
    </row>
    <row r="36" spans="3:7">
      <c r="C36" s="95"/>
      <c r="D36" s="77" t="s">
        <v>75</v>
      </c>
      <c r="E36" s="106">
        <v>14</v>
      </c>
      <c r="F36" s="79">
        <v>7144</v>
      </c>
      <c r="G36" s="78" t="s">
        <v>103</v>
      </c>
    </row>
    <row r="37" spans="3:7">
      <c r="C37" s="89" t="s">
        <v>104</v>
      </c>
      <c r="D37" s="89"/>
      <c r="E37" s="89"/>
      <c r="F37" s="91">
        <f>SUM(F34:F36)</f>
        <v>73955</v>
      </c>
      <c r="G37" s="116"/>
    </row>
    <row r="38" spans="3:7">
      <c r="C38" s="117" t="s">
        <v>105</v>
      </c>
      <c r="D38" s="117"/>
      <c r="E38" s="117"/>
      <c r="F38" s="118">
        <v>9079</v>
      </c>
      <c r="G38" s="119"/>
    </row>
    <row r="39" spans="3:7">
      <c r="C39" s="120" t="s">
        <v>106</v>
      </c>
      <c r="D39" s="77" t="s">
        <v>75</v>
      </c>
      <c r="E39" s="117">
        <v>13</v>
      </c>
      <c r="F39" s="118">
        <v>7126</v>
      </c>
      <c r="G39" s="78" t="s">
        <v>107</v>
      </c>
    </row>
    <row r="40" spans="3:7">
      <c r="C40" s="117"/>
      <c r="D40" s="106"/>
      <c r="E40" s="117">
        <v>14</v>
      </c>
      <c r="F40" s="118">
        <v>2028</v>
      </c>
      <c r="G40" s="78" t="s">
        <v>108</v>
      </c>
    </row>
    <row r="41" spans="3:7">
      <c r="C41" s="121" t="s">
        <v>109</v>
      </c>
      <c r="D41" s="121"/>
      <c r="E41" s="121"/>
      <c r="F41" s="122">
        <f>SUM(F38:F40)</f>
        <v>18233</v>
      </c>
      <c r="G41" s="119"/>
    </row>
    <row r="42" spans="3:7">
      <c r="C42" s="120"/>
      <c r="D42" s="120"/>
      <c r="E42" s="120"/>
      <c r="F42" s="123"/>
      <c r="G42" s="119"/>
    </row>
    <row r="43" spans="3:7">
      <c r="C43" s="117" t="s">
        <v>110</v>
      </c>
      <c r="D43" s="120"/>
      <c r="E43" s="120"/>
      <c r="F43" s="123">
        <v>952.48</v>
      </c>
      <c r="G43" s="119"/>
    </row>
    <row r="44" spans="3:7">
      <c r="C44" s="124" t="s">
        <v>111</v>
      </c>
      <c r="D44" s="77" t="s">
        <v>75</v>
      </c>
      <c r="E44" s="125">
        <v>14</v>
      </c>
      <c r="F44" s="126">
        <v>650.26</v>
      </c>
      <c r="G44" s="127" t="s">
        <v>112</v>
      </c>
    </row>
    <row r="45" spans="3:7" ht="13.5" thickBot="1">
      <c r="C45" s="128" t="s">
        <v>111</v>
      </c>
      <c r="D45" s="77"/>
      <c r="E45" s="125">
        <v>15</v>
      </c>
      <c r="F45" s="126">
        <v>469.62</v>
      </c>
      <c r="G45" s="127"/>
    </row>
    <row r="46" spans="3:7" ht="13.5" thickBot="1">
      <c r="C46" s="129" t="s">
        <v>113</v>
      </c>
      <c r="D46" s="130"/>
      <c r="E46" s="130"/>
      <c r="F46" s="131">
        <f>F43+F44+F45</f>
        <v>2072.36</v>
      </c>
      <c r="G46" s="132"/>
    </row>
    <row r="47" spans="3:7">
      <c r="C47" s="117" t="s">
        <v>114</v>
      </c>
      <c r="D47" s="133"/>
      <c r="E47" s="133"/>
      <c r="F47" s="134">
        <v>0</v>
      </c>
      <c r="G47" s="135"/>
    </row>
    <row r="48" spans="3:7">
      <c r="C48" s="120" t="s">
        <v>115</v>
      </c>
      <c r="D48" s="77" t="s">
        <v>75</v>
      </c>
      <c r="E48" s="120">
        <v>13</v>
      </c>
      <c r="F48" s="123">
        <v>1450</v>
      </c>
      <c r="G48" s="119" t="s">
        <v>116</v>
      </c>
    </row>
    <row r="49" spans="3:7">
      <c r="C49" s="120"/>
      <c r="D49" s="77" t="s">
        <v>75</v>
      </c>
      <c r="E49" s="120">
        <v>25</v>
      </c>
      <c r="F49" s="123">
        <v>1450</v>
      </c>
      <c r="G49" s="119" t="s">
        <v>116</v>
      </c>
    </row>
    <row r="50" spans="3:7" ht="13.5" customHeight="1" thickBot="1">
      <c r="C50" s="120"/>
      <c r="D50" s="120"/>
      <c r="E50" s="120">
        <v>0</v>
      </c>
      <c r="F50" s="123">
        <v>0</v>
      </c>
      <c r="G50" s="119"/>
    </row>
    <row r="51" spans="3:7" ht="13.5" thickBot="1">
      <c r="C51" s="129" t="s">
        <v>117</v>
      </c>
      <c r="D51" s="136"/>
      <c r="E51" s="136"/>
      <c r="F51" s="137">
        <f>F47+F48+F49+F50</f>
        <v>2900</v>
      </c>
      <c r="G51" s="127"/>
    </row>
    <row r="52" spans="3:7" ht="13.5" thickBot="1">
      <c r="C52" s="138" t="s">
        <v>118</v>
      </c>
      <c r="D52" s="139"/>
      <c r="E52" s="140"/>
      <c r="F52" s="141"/>
      <c r="G52" s="132"/>
    </row>
    <row r="53" spans="3:7">
      <c r="C53" s="142" t="s">
        <v>119</v>
      </c>
      <c r="D53" s="77"/>
      <c r="E53" s="142">
        <v>0</v>
      </c>
      <c r="F53" s="143"/>
      <c r="G53" s="135" t="s">
        <v>120</v>
      </c>
    </row>
    <row r="54" spans="3:7">
      <c r="C54" s="144"/>
      <c r="D54" s="117"/>
      <c r="E54" s="117"/>
      <c r="F54" s="118"/>
      <c r="G54" s="119"/>
    </row>
    <row r="55" spans="3:7" ht="13.5" thickBot="1">
      <c r="C55" s="83" t="s">
        <v>121</v>
      </c>
      <c r="D55" s="121"/>
      <c r="E55" s="121"/>
      <c r="F55" s="122">
        <f>F52+F53+F54</f>
        <v>0</v>
      </c>
      <c r="G55" s="119"/>
    </row>
    <row r="56" spans="3:7">
      <c r="C56" s="117" t="s">
        <v>122</v>
      </c>
      <c r="D56" s="117"/>
      <c r="E56" s="117"/>
      <c r="F56" s="118"/>
      <c r="G56" s="117"/>
    </row>
    <row r="57" spans="3:7">
      <c r="C57" s="145" t="s">
        <v>123</v>
      </c>
      <c r="D57" s="106"/>
      <c r="E57" s="100">
        <v>0</v>
      </c>
      <c r="F57" s="101">
        <v>0</v>
      </c>
      <c r="G57" s="146" t="s">
        <v>124</v>
      </c>
    </row>
    <row r="58" spans="3:7" ht="13.5" thickBot="1">
      <c r="C58" s="83" t="s">
        <v>125</v>
      </c>
      <c r="D58" s="83"/>
      <c r="E58" s="83"/>
      <c r="F58" s="85">
        <f>SUM(F56:F57)</f>
        <v>0</v>
      </c>
      <c r="G58" s="112"/>
    </row>
    <row r="59" spans="3:7">
      <c r="C59" s="100" t="s">
        <v>126</v>
      </c>
      <c r="D59" s="100"/>
      <c r="E59" s="100"/>
      <c r="F59" s="101"/>
      <c r="G59" s="102"/>
    </row>
    <row r="60" spans="3:7">
      <c r="C60" s="95" t="s">
        <v>127</v>
      </c>
      <c r="D60" s="106"/>
      <c r="E60" s="106"/>
      <c r="F60" s="101">
        <v>0</v>
      </c>
      <c r="G60" s="78" t="s">
        <v>128</v>
      </c>
    </row>
    <row r="61" spans="3:7">
      <c r="C61" s="95"/>
      <c r="D61" s="106"/>
      <c r="E61" s="106"/>
      <c r="F61" s="101"/>
      <c r="G61" s="78"/>
    </row>
    <row r="62" spans="3:7" ht="13.5" thickBot="1">
      <c r="C62" s="83" t="s">
        <v>129</v>
      </c>
      <c r="D62" s="83"/>
      <c r="E62" s="83"/>
      <c r="F62" s="85">
        <f>SUM(F59:F61)</f>
        <v>0</v>
      </c>
      <c r="G62" s="112"/>
    </row>
    <row r="63" spans="3:7">
      <c r="C63" s="147" t="s">
        <v>130</v>
      </c>
      <c r="D63" s="147"/>
      <c r="E63" s="147"/>
      <c r="F63" s="148"/>
      <c r="G63" s="149"/>
    </row>
    <row r="64" spans="3:7">
      <c r="C64" s="145" t="s">
        <v>131</v>
      </c>
      <c r="D64" s="77"/>
      <c r="E64" s="106">
        <v>0</v>
      </c>
      <c r="F64" s="101"/>
      <c r="G64" s="78" t="s">
        <v>132</v>
      </c>
    </row>
    <row r="65" spans="3:7">
      <c r="C65" s="145"/>
      <c r="D65" s="106"/>
      <c r="E65" s="106"/>
      <c r="F65" s="101"/>
      <c r="G65" s="78"/>
    </row>
    <row r="66" spans="3:7" ht="13.5" thickBot="1">
      <c r="C66" s="83" t="s">
        <v>133</v>
      </c>
      <c r="D66" s="83"/>
      <c r="E66" s="83"/>
      <c r="F66" s="85">
        <f>SUM(F63:F65)</f>
        <v>0</v>
      </c>
      <c r="G66" s="112"/>
    </row>
    <row r="67" spans="3:7">
      <c r="C67" s="100" t="s">
        <v>134</v>
      </c>
      <c r="D67" s="106"/>
      <c r="E67" s="100"/>
      <c r="F67" s="101">
        <v>0</v>
      </c>
      <c r="G67" s="102"/>
    </row>
    <row r="68" spans="3:7">
      <c r="C68" s="95" t="s">
        <v>135</v>
      </c>
      <c r="D68" s="150"/>
      <c r="E68" s="106"/>
      <c r="F68" s="79">
        <v>0</v>
      </c>
      <c r="G68" s="78"/>
    </row>
    <row r="69" spans="3:7" ht="13.5" thickBot="1">
      <c r="C69" s="103" t="s">
        <v>136</v>
      </c>
      <c r="D69" s="103"/>
      <c r="E69" s="103"/>
      <c r="F69" s="104">
        <f>SUM(F67:F68)</f>
        <v>0</v>
      </c>
      <c r="G69" s="112"/>
    </row>
    <row r="70" spans="3:7">
      <c r="C70" s="100" t="s">
        <v>137</v>
      </c>
      <c r="D70" s="100"/>
      <c r="E70" s="100"/>
      <c r="F70" s="101"/>
      <c r="G70" s="100"/>
    </row>
    <row r="71" spans="3:7">
      <c r="C71" s="145" t="s">
        <v>138</v>
      </c>
      <c r="D71" s="106"/>
      <c r="E71" s="106">
        <v>0</v>
      </c>
      <c r="F71" s="82">
        <v>0</v>
      </c>
      <c r="G71" s="78" t="s">
        <v>139</v>
      </c>
    </row>
    <row r="72" spans="3:7" ht="13.5" thickBot="1">
      <c r="C72" s="83" t="s">
        <v>140</v>
      </c>
      <c r="D72" s="83"/>
      <c r="E72" s="83"/>
      <c r="F72" s="85">
        <f>SUM(F70:F71)</f>
        <v>0</v>
      </c>
      <c r="G72" s="112"/>
    </row>
    <row r="73" spans="3:7">
      <c r="C73" s="100" t="s">
        <v>141</v>
      </c>
      <c r="D73" s="100"/>
      <c r="E73" s="100"/>
      <c r="F73" s="101">
        <v>3780</v>
      </c>
      <c r="G73" s="100"/>
    </row>
    <row r="74" spans="3:7">
      <c r="C74" s="145" t="s">
        <v>142</v>
      </c>
      <c r="D74" s="77" t="s">
        <v>75</v>
      </c>
      <c r="E74" s="106">
        <v>14</v>
      </c>
      <c r="F74" s="82">
        <v>4332</v>
      </c>
      <c r="G74" s="78" t="s">
        <v>143</v>
      </c>
    </row>
    <row r="75" spans="3:7" ht="13.5" thickBot="1">
      <c r="C75" s="83" t="s">
        <v>144</v>
      </c>
      <c r="D75" s="83"/>
      <c r="E75" s="83"/>
      <c r="F75" s="85">
        <f>SUM(F73:F74)</f>
        <v>8112</v>
      </c>
      <c r="G75" s="112"/>
    </row>
    <row r="76" spans="3:7">
      <c r="F76" s="151">
        <f>F13+F16+F19+F33+F37+F41+F46+F75</f>
        <v>473139.36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H8" sqref="H8"/>
    </sheetView>
  </sheetViews>
  <sheetFormatPr defaultRowHeight="12.75"/>
  <cols>
    <col min="1" max="1" width="10.85546875" customWidth="1"/>
    <col min="2" max="2" width="11.28515625" bestFit="1" customWidth="1"/>
    <col min="3" max="3" width="9.7109375" bestFit="1" customWidth="1"/>
    <col min="4" max="4" width="19.5703125" bestFit="1" customWidth="1"/>
    <col min="5" max="5" width="30.7109375" bestFit="1" customWidth="1"/>
    <col min="6" max="6" width="10.42578125" bestFit="1" customWidth="1"/>
  </cols>
  <sheetData>
    <row r="1" spans="1:6">
      <c r="A1" s="54" t="s">
        <v>0</v>
      </c>
      <c r="B1" s="55"/>
      <c r="C1" s="56"/>
      <c r="D1" s="56"/>
      <c r="E1" s="55"/>
      <c r="F1" s="55"/>
    </row>
    <row r="2" spans="1:6" ht="14.25">
      <c r="A2" s="57"/>
      <c r="B2" s="55"/>
      <c r="C2" s="55"/>
      <c r="D2" s="55"/>
      <c r="E2" s="55"/>
      <c r="F2" s="55"/>
    </row>
    <row r="3" spans="1:6">
      <c r="A3" s="54" t="s">
        <v>54</v>
      </c>
      <c r="B3" s="56"/>
      <c r="C3" s="55"/>
      <c r="D3" s="56"/>
      <c r="E3" s="55"/>
      <c r="F3" s="55"/>
    </row>
    <row r="4" spans="1:6">
      <c r="A4" s="54" t="s">
        <v>55</v>
      </c>
      <c r="B4" s="56"/>
      <c r="C4" s="55"/>
      <c r="D4" s="56"/>
      <c r="E4" s="55"/>
      <c r="F4" s="56"/>
    </row>
    <row r="5" spans="1:6">
      <c r="A5" s="54"/>
      <c r="B5" s="56"/>
      <c r="C5" s="55"/>
      <c r="D5" s="56"/>
      <c r="E5" s="55"/>
      <c r="F5" s="56"/>
    </row>
    <row r="6" spans="1:6">
      <c r="A6" s="54"/>
      <c r="B6" s="56"/>
      <c r="C6" s="4" t="s">
        <v>56</v>
      </c>
      <c r="D6" s="5" t="s">
        <v>57</v>
      </c>
      <c r="E6" s="55"/>
      <c r="F6" s="56"/>
    </row>
    <row r="7" spans="1:6">
      <c r="A7" s="55"/>
      <c r="B7" s="55"/>
      <c r="C7" s="55"/>
      <c r="D7" s="55"/>
      <c r="E7" s="55"/>
      <c r="F7" s="55"/>
    </row>
    <row r="8" spans="1:6" ht="89.25">
      <c r="A8" s="58" t="s">
        <v>43</v>
      </c>
      <c r="B8" s="58" t="s">
        <v>4</v>
      </c>
      <c r="C8" s="59" t="s">
        <v>5</v>
      </c>
      <c r="D8" s="58" t="s">
        <v>58</v>
      </c>
      <c r="E8" s="58" t="s">
        <v>59</v>
      </c>
      <c r="F8" s="60" t="s">
        <v>60</v>
      </c>
    </row>
    <row r="9" spans="1:6" ht="14.25">
      <c r="A9" s="61">
        <v>1</v>
      </c>
      <c r="B9" s="62" t="s">
        <v>61</v>
      </c>
      <c r="C9" s="63">
        <v>26</v>
      </c>
      <c r="D9" s="63" t="s">
        <v>62</v>
      </c>
      <c r="E9" s="64" t="s">
        <v>63</v>
      </c>
      <c r="F9" s="65">
        <v>1000</v>
      </c>
    </row>
    <row r="10" spans="1:6" ht="14.25">
      <c r="A10" s="61">
        <v>2</v>
      </c>
      <c r="B10" s="62"/>
      <c r="C10" s="63"/>
      <c r="D10" s="63"/>
      <c r="E10" s="64"/>
      <c r="F10" s="65"/>
    </row>
    <row r="11" spans="1:6" ht="14.25">
      <c r="A11" s="61">
        <v>3</v>
      </c>
      <c r="B11" s="62"/>
      <c r="C11" s="63"/>
      <c r="D11" s="63"/>
      <c r="E11" s="64"/>
      <c r="F11" s="65"/>
    </row>
    <row r="12" spans="1:6" ht="14.25">
      <c r="A12" s="61">
        <v>4</v>
      </c>
      <c r="B12" s="62"/>
      <c r="C12" s="63"/>
      <c r="D12" s="63"/>
      <c r="E12" s="66"/>
      <c r="F12" s="65"/>
    </row>
    <row r="13" spans="1:6" ht="14.25">
      <c r="A13" s="61">
        <v>5</v>
      </c>
      <c r="B13" s="62"/>
      <c r="C13" s="63"/>
      <c r="D13" s="63"/>
      <c r="E13" s="66"/>
      <c r="F13" s="65"/>
    </row>
    <row r="14" spans="1:6" ht="14.25">
      <c r="A14" s="61">
        <v>6</v>
      </c>
      <c r="B14" s="62"/>
      <c r="C14" s="63"/>
      <c r="D14" s="63"/>
      <c r="E14" s="66"/>
      <c r="F14" s="65"/>
    </row>
    <row r="15" spans="1:6" ht="14.25">
      <c r="A15" s="61">
        <v>7</v>
      </c>
      <c r="B15" s="62"/>
      <c r="C15" s="63"/>
      <c r="D15" s="63"/>
      <c r="E15" s="66"/>
      <c r="F15" s="65"/>
    </row>
    <row r="16" spans="1:6" ht="14.25">
      <c r="A16" s="61">
        <v>8</v>
      </c>
      <c r="B16" s="62"/>
      <c r="C16" s="63"/>
      <c r="D16" s="63"/>
      <c r="E16" s="66"/>
      <c r="F16" s="65"/>
    </row>
    <row r="17" spans="1:6" ht="14.25">
      <c r="A17" s="61">
        <v>9</v>
      </c>
      <c r="B17" s="62"/>
      <c r="C17" s="63"/>
      <c r="D17" s="63"/>
      <c r="E17" s="66"/>
      <c r="F17" s="65"/>
    </row>
    <row r="18" spans="1:6" ht="14.25">
      <c r="A18" s="61">
        <v>10</v>
      </c>
      <c r="B18" s="62"/>
      <c r="C18" s="63"/>
      <c r="D18" s="63"/>
      <c r="E18" s="66"/>
      <c r="F18" s="65"/>
    </row>
    <row r="19" spans="1:6" ht="14.25">
      <c r="A19" s="61">
        <v>11</v>
      </c>
      <c r="B19" s="62"/>
      <c r="C19" s="63"/>
      <c r="D19" s="63"/>
      <c r="E19" s="66"/>
      <c r="F19" s="65"/>
    </row>
    <row r="20" spans="1:6" ht="14.25">
      <c r="A20" s="61">
        <v>12</v>
      </c>
      <c r="B20" s="62"/>
      <c r="C20" s="63"/>
      <c r="D20" s="63"/>
      <c r="E20" s="66"/>
      <c r="F20" s="65"/>
    </row>
    <row r="21" spans="1:6" ht="14.25">
      <c r="A21" s="61">
        <v>13</v>
      </c>
      <c r="B21" s="62"/>
      <c r="C21" s="63"/>
      <c r="D21" s="63"/>
      <c r="E21" s="66"/>
      <c r="F21" s="65"/>
    </row>
    <row r="22" spans="1:6" ht="14.25">
      <c r="A22" s="61">
        <v>14</v>
      </c>
      <c r="B22" s="62"/>
      <c r="C22" s="63"/>
      <c r="D22" s="63"/>
      <c r="E22" s="66"/>
      <c r="F22" s="65"/>
    </row>
    <row r="23" spans="1:6" ht="14.25">
      <c r="A23" s="61">
        <v>15</v>
      </c>
      <c r="B23" s="62"/>
      <c r="C23" s="63"/>
      <c r="D23" s="63"/>
      <c r="E23" s="66"/>
      <c r="F23" s="65"/>
    </row>
    <row r="24" spans="1:6" ht="15">
      <c r="A24" s="67" t="s">
        <v>38</v>
      </c>
      <c r="B24" s="68"/>
      <c r="C24" s="68"/>
      <c r="D24" s="68"/>
      <c r="E24" s="68"/>
      <c r="F24" s="69">
        <f>SUM(F9:F23)</f>
        <v>1000</v>
      </c>
    </row>
    <row r="25" spans="1:6">
      <c r="A25" s="70"/>
      <c r="B25" s="70"/>
      <c r="C25" s="70"/>
      <c r="D25" s="70"/>
      <c r="E25" s="70"/>
      <c r="F25" s="70"/>
    </row>
    <row r="26" spans="1:6">
      <c r="A26" s="70"/>
      <c r="B26" s="70"/>
      <c r="C26" s="70"/>
      <c r="D26" s="70"/>
      <c r="E26" s="70"/>
      <c r="F26" s="70"/>
    </row>
    <row r="27" spans="1:6">
      <c r="A27" s="70"/>
      <c r="B27" s="70"/>
      <c r="C27" s="70"/>
      <c r="D27" s="70"/>
      <c r="E27" s="70"/>
      <c r="F27" s="70"/>
    </row>
    <row r="28" spans="1:6">
      <c r="A28" s="70"/>
      <c r="B28" s="70"/>
      <c r="C28" s="70"/>
      <c r="D28" s="70"/>
      <c r="E28" s="70"/>
      <c r="F28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SAL_51</vt:lpstr>
      <vt:lpstr>SAL_61</vt:lpstr>
      <vt:lpstr>Despagubiri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2019-03-13T06:08:09Z</dcterms:created>
  <dcterms:modified xsi:type="dcterms:W3CDTF">2019-03-13T06:15:29Z</dcterms:modified>
</cp:coreProperties>
</file>