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/>
  </bookViews>
  <sheets>
    <sheet name="MAT_51" sheetId="1" r:id="rId1"/>
    <sheet name="MAT_61" sheetId="2" r:id="rId2"/>
    <sheet name="51.01" sheetId="4" r:id="rId3"/>
    <sheet name="61.01" sheetId="3" r:id="rId4"/>
    <sheet name="68.06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5" l="1"/>
  <c r="F12" i="5"/>
  <c r="F82" i="4"/>
  <c r="F78" i="4"/>
  <c r="F74" i="4"/>
  <c r="F70" i="4"/>
  <c r="F66" i="4"/>
  <c r="F62" i="4"/>
  <c r="F58" i="4"/>
  <c r="F53" i="4"/>
  <c r="F48" i="4"/>
  <c r="F42" i="4"/>
  <c r="F35" i="4"/>
  <c r="F24" i="4"/>
  <c r="F20" i="4"/>
  <c r="F16" i="4"/>
  <c r="F83" i="4" s="1"/>
  <c r="F75" i="3"/>
  <c r="F72" i="3"/>
  <c r="F69" i="3"/>
  <c r="F66" i="3"/>
  <c r="F62" i="3"/>
  <c r="F58" i="3"/>
  <c r="F55" i="3"/>
  <c r="F51" i="3"/>
  <c r="F46" i="3"/>
  <c r="F41" i="3"/>
  <c r="F37" i="3"/>
  <c r="F33" i="3"/>
  <c r="F28" i="3"/>
  <c r="F25" i="3"/>
  <c r="F22" i="3"/>
  <c r="F19" i="3"/>
  <c r="F16" i="3"/>
  <c r="F13" i="3"/>
  <c r="F76" i="3" s="1"/>
  <c r="F22" i="2"/>
  <c r="A9" i="2"/>
  <c r="A10" i="2" s="1"/>
  <c r="A11" i="2" s="1"/>
  <c r="A12" i="2" s="1"/>
  <c r="A13" i="2" s="1"/>
  <c r="A14" i="2" s="1"/>
  <c r="A15" i="2" s="1"/>
  <c r="A16" i="2" s="1"/>
  <c r="F21" i="1"/>
  <c r="A16" i="1"/>
  <c r="A17" i="1" s="1"/>
  <c r="A18" i="1" s="1"/>
  <c r="A9" i="1"/>
  <c r="A10" i="1" s="1"/>
  <c r="A11" i="1" s="1"/>
  <c r="A12" i="1" s="1"/>
  <c r="A13" i="1" s="1"/>
  <c r="A14" i="1" s="1"/>
</calcChain>
</file>

<file path=xl/comments1.xml><?xml version="1.0" encoding="utf-8"?>
<comments xmlns="http://schemas.openxmlformats.org/spreadsheetml/2006/main">
  <authors>
    <author>Statia1</author>
  </authors>
  <commentList>
    <comment ref="F76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<sst xmlns="http://schemas.openxmlformats.org/spreadsheetml/2006/main" count="306" uniqueCount="169">
  <si>
    <t>INSTITUTIA PREFECTULUI - JUDETUL GALATI</t>
  </si>
  <si>
    <t xml:space="preserve">CAP 51 01 "AUTORITATI PUBLICE SI ACTIUNI EXTERNE" TITLUL II </t>
  </si>
  <si>
    <t>perioada:16.10.2018-30.10.2018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</si>
  <si>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</si>
  <si>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</si>
  <si>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</si>
  <si>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</si>
  <si>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</si>
  <si>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</si>
  <si>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16.10.2018</t>
  </si>
  <si>
    <t>City Insurance</t>
  </si>
  <si>
    <t>prime de asigurari non- viata</t>
  </si>
  <si>
    <t>17.09.2018</t>
  </si>
  <si>
    <t>Psifios SRL</t>
  </si>
  <si>
    <t>alte bunuri si servicii</t>
  </si>
  <si>
    <t>25.10.2018</t>
  </si>
  <si>
    <t>Electrica SA</t>
  </si>
  <si>
    <t>incalzit iluminat</t>
  </si>
  <si>
    <t>986, 987</t>
  </si>
  <si>
    <t>Ecosal GL, Apa canal</t>
  </si>
  <si>
    <t>apa, canal, salubritate</t>
  </si>
  <si>
    <t>989, 990</t>
  </si>
  <si>
    <t>Telecom, UPC</t>
  </si>
  <si>
    <t>posta, telecomunicatii</t>
  </si>
  <si>
    <t>La fantana, Sobis Solutions</t>
  </si>
  <si>
    <t>993, 1004</t>
  </si>
  <si>
    <t>Company SRL, Escort SRL</t>
  </si>
  <si>
    <t>Umbach, New Solutions</t>
  </si>
  <si>
    <t>alte obiecte de inventar</t>
  </si>
  <si>
    <t>Compania de inform.Neamt</t>
  </si>
  <si>
    <t>carti publicatii</t>
  </si>
  <si>
    <t>996, 1006</t>
  </si>
  <si>
    <t>Pasiflora, Selgros</t>
  </si>
  <si>
    <t>reprezentare - protocol</t>
  </si>
  <si>
    <t>CEC numerar</t>
  </si>
  <si>
    <t>alte chelt.cu bunuri si servicii</t>
  </si>
  <si>
    <t xml:space="preserve"> </t>
  </si>
  <si>
    <t>TOTAL</t>
  </si>
  <si>
    <t>INSTITUTIA PREFECTULUI JUDETUL-GALATI</t>
  </si>
  <si>
    <t>CAP 61 01 " ORDINE PUBLICA SI SIGURANTA NATIONALA" TITL. 20 "BUNURI SI SERVICII"</t>
  </si>
  <si>
    <t xml:space="preserve">perioada </t>
  </si>
  <si>
    <t>17.10-26.10.2018</t>
  </si>
  <si>
    <t>Nr.crt</t>
  </si>
  <si>
    <t>17.10.2018</t>
  </si>
  <si>
    <t>SC Psifios Srl</t>
  </si>
  <si>
    <t>18.10.2018</t>
  </si>
  <si>
    <t>IPJ Galati</t>
  </si>
  <si>
    <t>incalzit, iluminat</t>
  </si>
  <si>
    <t>24.10.2018</t>
  </si>
  <si>
    <t>apa canal, salubritate</t>
  </si>
  <si>
    <t>Rompetrol</t>
  </si>
  <si>
    <t>carburanti</t>
  </si>
  <si>
    <t>25.08.2018</t>
  </si>
  <si>
    <t>Telecom</t>
  </si>
  <si>
    <t>999, 1000</t>
  </si>
  <si>
    <t>Sc Romanian Soft, Security</t>
  </si>
  <si>
    <t>29.10.2018</t>
  </si>
  <si>
    <t>1007, 1010</t>
  </si>
  <si>
    <t>Tipohav, Gelivas</t>
  </si>
  <si>
    <t>furnituri de birou</t>
  </si>
  <si>
    <t xml:space="preserve">  </t>
  </si>
  <si>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</si>
  <si>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</si>
  <si>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</si>
  <si>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</si>
  <si>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01.10.2018-31.10.2018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</si>
  <si>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</si>
  <si>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</si>
  <si>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</si>
  <si>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</si>
  <si>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</si>
  <si>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</si>
  <si>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</si>
  <si>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oct</t>
  </si>
  <si>
    <t xml:space="preserve"> alim card salarii</t>
  </si>
  <si>
    <t xml:space="preserve"> numerar salarii</t>
  </si>
  <si>
    <t>contributii salarii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</si>
  <si>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</si>
  <si>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</si>
  <si>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</si>
  <si>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</si>
  <si>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</si>
  <si>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</si>
  <si>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</si>
  <si>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</si>
  <si>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</si>
  <si>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</si>
  <si>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</si>
  <si>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</si>
  <si>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</si>
  <si>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</si>
  <si>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</si>
  <si>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</si>
  <si>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</si>
  <si>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</si>
  <si>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</si>
  <si>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</si>
  <si>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</si>
  <si>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</si>
  <si>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</si>
  <si>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</si>
  <si>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</si>
  <si>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</si>
  <si>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</si>
  <si>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</si>
  <si>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</si>
  <si>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</si>
  <si>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</si>
  <si>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</si>
  <si>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</si>
  <si>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</si>
  <si>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</si>
  <si>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</si>
  <si>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</si>
  <si>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</si>
  <si>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</si>
  <si>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</si>
  <si>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</si>
  <si>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</si>
  <si>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</si>
  <si>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</si>
  <si>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</si>
  <si>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</si>
  <si>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</si>
  <si>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</si>
  <si>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</si>
  <si>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</si>
  <si>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</si>
  <si>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</si>
  <si>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</si>
  <si>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contib as sociale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</si>
  <si>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</si>
  <si>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</si>
  <si>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</si>
  <si>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</si>
  <si>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</si>
  <si>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</si>
  <si>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</si>
  <si>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</si>
  <si>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</si>
  <si>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</si>
  <si>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</si>
  <si>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</si>
  <si>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</si>
  <si>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</si>
  <si>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alimentare card</t>
  </si>
  <si>
    <t>numerar</t>
  </si>
  <si>
    <t xml:space="preserve">alimentare card   </t>
  </si>
  <si>
    <t>referendum 6-7 oct 2018</t>
  </si>
  <si>
    <t>sume necuvenite</t>
  </si>
  <si>
    <t>suma nerid referendum 6-7 oct 2018</t>
  </si>
  <si>
    <t>impozit referendum 6-7/2018</t>
  </si>
  <si>
    <t>alimentare card+numerar</t>
  </si>
  <si>
    <t>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</si>
  <si>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</si>
  <si>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</si>
  <si>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</si>
  <si>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</si>
  <si>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</si>
  <si>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 xml:space="preserve">CAM </t>
  </si>
  <si>
    <t xml:space="preserve">CAP 68 . 06 "ASIGURARI SI ASISTENTA SOCIALA" </t>
  </si>
  <si>
    <t>TITLUL  IX</t>
  </si>
  <si>
    <t>Subtotal 51.01.26</t>
  </si>
  <si>
    <t>51.01.26</t>
  </si>
  <si>
    <t>Total 51.01.26</t>
  </si>
  <si>
    <t>Subtotal 57.02.01</t>
  </si>
  <si>
    <t>57.02.01</t>
  </si>
  <si>
    <t>alim card stim insertie</t>
  </si>
  <si>
    <t>Total 57.02.01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</si>
</sst>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.##0.00"/>
  </numFmts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0" fontId="3" fillId="2" borderId="0" applyNumberFormat="0" applyBorder="0" applyAlignment="0" applyProtection="0"/>
  </cellStyleXfs>
  <cellXfs count="16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3" fillId="2" borderId="0" xfId="2"/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2" fontId="0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left" vertical="top"/>
    </xf>
    <xf numFmtId="3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2" fontId="0" fillId="0" borderId="6" xfId="1" applyNumberFormat="1" applyFont="1" applyFill="1" applyBorder="1" applyAlignment="1" applyProtection="1">
      <alignment horizontal="right"/>
    </xf>
    <xf numFmtId="3" fontId="0" fillId="0" borderId="4" xfId="0" applyNumberFormat="1" applyBorder="1" applyAlignment="1">
      <alignment horizontal="left"/>
    </xf>
    <xf numFmtId="2" fontId="0" fillId="0" borderId="4" xfId="1" applyNumberFormat="1" applyFont="1" applyFill="1" applyBorder="1" applyAlignment="1" applyProtection="1">
      <alignment horizontal="right"/>
    </xf>
    <xf numFmtId="0" fontId="0" fillId="0" borderId="4" xfId="0" applyBorder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7" xfId="0" applyFont="1" applyBorder="1" applyAlignment="1">
      <alignment horizontal="left" vertical="center"/>
    </xf>
    <xf numFmtId="2" fontId="0" fillId="0" borderId="7" xfId="1" applyNumberFormat="1" applyFont="1" applyFill="1" applyBorder="1" applyAlignment="1" applyProtection="1"/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2" fontId="0" fillId="0" borderId="8" xfId="1" applyNumberFormat="1" applyFont="1" applyFill="1" applyBorder="1" applyAlignment="1" applyProtection="1"/>
    <xf numFmtId="0" fontId="0" fillId="0" borderId="9" xfId="0" applyBorder="1"/>
    <xf numFmtId="14" fontId="0" fillId="0" borderId="10" xfId="0" applyNumberFormat="1" applyBorder="1"/>
    <xf numFmtId="0" fontId="0" fillId="0" borderId="11" xfId="0" applyFill="1" applyBorder="1"/>
    <xf numFmtId="0" fontId="0" fillId="0" borderId="11" xfId="0" applyBorder="1"/>
    <xf numFmtId="0" fontId="2" fillId="0" borderId="11" xfId="0" applyFont="1" applyBorder="1" applyAlignment="1">
      <alignment horizontal="right"/>
    </xf>
    <xf numFmtId="2" fontId="2" fillId="0" borderId="12" xfId="1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0" fillId="0" borderId="13" xfId="0" applyBorder="1"/>
    <xf numFmtId="3" fontId="0" fillId="0" borderId="4" xfId="0" applyNumberFormat="1" applyFont="1" applyBorder="1" applyAlignment="1">
      <alignment horizontal="left" vertical="center" wrapText="1"/>
    </xf>
    <xf numFmtId="14" fontId="0" fillId="0" borderId="1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 vertical="center" wrapText="1"/>
    </xf>
    <xf numFmtId="14" fontId="0" fillId="0" borderId="4" xfId="0" applyNumberFormat="1" applyFont="1" applyBorder="1" applyAlignment="1">
      <alignment horizontal="left"/>
    </xf>
    <xf numFmtId="14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2" fillId="0" borderId="12" xfId="1" applyNumberFormat="1" applyFont="1" applyFill="1" applyBorder="1" applyAlignment="1" applyProtection="1">
      <alignment horizontal="right"/>
    </xf>
    <xf numFmtId="4" fontId="0" fillId="0" borderId="0" xfId="0" applyNumberFormat="1"/>
    <xf numFmtId="165" fontId="2" fillId="0" borderId="0" xfId="0" applyNumberFormat="1" applyFont="1"/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166" fontId="0" fillId="0" borderId="4" xfId="0" applyNumberFormat="1" applyFont="1" applyBorder="1" applyAlignment="1">
      <alignment horizontal="right"/>
    </xf>
    <xf numFmtId="14" fontId="2" fillId="0" borderId="4" xfId="0" applyNumberFormat="1" applyFont="1" applyBorder="1"/>
    <xf numFmtId="0" fontId="0" fillId="0" borderId="7" xfId="0" applyFont="1" applyBorder="1"/>
    <xf numFmtId="0" fontId="0" fillId="0" borderId="4" xfId="0" applyBorder="1"/>
    <xf numFmtId="166" fontId="0" fillId="0" borderId="4" xfId="0" applyNumberFormat="1" applyFont="1" applyBorder="1"/>
    <xf numFmtId="14" fontId="2" fillId="0" borderId="7" xfId="0" applyNumberFormat="1" applyFont="1" applyBorder="1"/>
    <xf numFmtId="0" fontId="0" fillId="0" borderId="7" xfId="0" applyBorder="1"/>
    <xf numFmtId="166" fontId="0" fillId="0" borderId="7" xfId="0" applyNumberFormat="1" applyFont="1" applyBorder="1"/>
    <xf numFmtId="0" fontId="4" fillId="0" borderId="15" xfId="0" applyFont="1" applyBorder="1"/>
    <xf numFmtId="0" fontId="4" fillId="0" borderId="16" xfId="0" applyFont="1" applyBorder="1"/>
    <xf numFmtId="166" fontId="4" fillId="0" borderId="15" xfId="0" applyNumberFormat="1" applyFont="1" applyBorder="1"/>
    <xf numFmtId="0" fontId="0" fillId="0" borderId="15" xfId="0" applyBorder="1"/>
    <xf numFmtId="0" fontId="0" fillId="0" borderId="17" xfId="0" applyBorder="1"/>
    <xf numFmtId="0" fontId="4" fillId="0" borderId="7" xfId="0" applyFont="1" applyBorder="1"/>
    <xf numFmtId="0" fontId="4" fillId="0" borderId="17" xfId="0" applyFont="1" applyBorder="1"/>
    <xf numFmtId="166" fontId="4" fillId="0" borderId="7" xfId="0" applyNumberFormat="1" applyFont="1" applyBorder="1"/>
    <xf numFmtId="0" fontId="0" fillId="0" borderId="18" xfId="0" applyFont="1" applyBorder="1"/>
    <xf numFmtId="0" fontId="0" fillId="0" borderId="18" xfId="0" applyBorder="1"/>
    <xf numFmtId="166" fontId="0" fillId="0" borderId="18" xfId="0" applyNumberFormat="1" applyFont="1" applyBorder="1"/>
    <xf numFmtId="0" fontId="2" fillId="0" borderId="4" xfId="0" applyFont="1" applyBorder="1"/>
    <xf numFmtId="0" fontId="4" fillId="0" borderId="19" xfId="0" applyFont="1" applyBorder="1"/>
    <xf numFmtId="166" fontId="4" fillId="0" borderId="19" xfId="0" applyNumberFormat="1" applyFont="1" applyBorder="1"/>
    <xf numFmtId="0" fontId="0" fillId="0" borderId="19" xfId="0" applyBorder="1"/>
    <xf numFmtId="0" fontId="0" fillId="0" borderId="20" xfId="0" applyFont="1" applyBorder="1"/>
    <xf numFmtId="0" fontId="0" fillId="0" borderId="5" xfId="0" applyFont="1" applyBorder="1"/>
    <xf numFmtId="166" fontId="0" fillId="0" borderId="5" xfId="0" applyNumberFormat="1" applyFont="1" applyBorder="1"/>
    <xf numFmtId="3" fontId="0" fillId="0" borderId="5" xfId="0" applyNumberFormat="1" applyFont="1" applyBorder="1"/>
    <xf numFmtId="0" fontId="0" fillId="0" borderId="15" xfId="0" applyFont="1" applyBorder="1"/>
    <xf numFmtId="166" fontId="0" fillId="0" borderId="15" xfId="0" applyNumberFormat="1" applyFont="1" applyBorder="1"/>
    <xf numFmtId="0" fontId="2" fillId="0" borderId="7" xfId="0" applyFont="1" applyBorder="1"/>
    <xf numFmtId="0" fontId="0" fillId="0" borderId="4" xfId="0" applyFont="1" applyBorder="1"/>
    <xf numFmtId="0" fontId="2" fillId="0" borderId="21" xfId="0" applyFont="1" applyBorder="1"/>
    <xf numFmtId="0" fontId="0" fillId="0" borderId="8" xfId="0" applyFont="1" applyBorder="1"/>
    <xf numFmtId="0" fontId="0" fillId="0" borderId="22" xfId="0" applyFont="1" applyBorder="1"/>
    <xf numFmtId="0" fontId="0" fillId="0" borderId="11" xfId="0" applyFont="1" applyBorder="1"/>
    <xf numFmtId="3" fontId="0" fillId="0" borderId="15" xfId="0" applyNumberFormat="1" applyFont="1" applyBorder="1"/>
    <xf numFmtId="0" fontId="2" fillId="0" borderId="23" xfId="0" applyFont="1" applyBorder="1"/>
    <xf numFmtId="0" fontId="0" fillId="0" borderId="24" xfId="0" applyFont="1" applyBorder="1"/>
    <xf numFmtId="0" fontId="0" fillId="0" borderId="25" xfId="0" applyBorder="1"/>
    <xf numFmtId="3" fontId="0" fillId="0" borderId="7" xfId="0" applyNumberFormat="1" applyFont="1" applyBorder="1"/>
    <xf numFmtId="166" fontId="0" fillId="0" borderId="8" xfId="0" applyNumberFormat="1" applyFont="1" applyBorder="1"/>
    <xf numFmtId="3" fontId="0" fillId="0" borderId="8" xfId="0" applyNumberFormat="1" applyFont="1" applyBorder="1"/>
    <xf numFmtId="0" fontId="4" fillId="0" borderId="8" xfId="0" applyFont="1" applyBorder="1"/>
    <xf numFmtId="166" fontId="4" fillId="0" borderId="8" xfId="0" applyNumberFormat="1" applyFont="1" applyBorder="1"/>
    <xf numFmtId="0" fontId="4" fillId="0" borderId="26" xfId="0" applyFont="1" applyFill="1" applyBorder="1"/>
    <xf numFmtId="0" fontId="4" fillId="0" borderId="27" xfId="0" applyFont="1" applyBorder="1"/>
    <xf numFmtId="166" fontId="4" fillId="0" borderId="27" xfId="0" applyNumberFormat="1" applyFont="1" applyBorder="1"/>
    <xf numFmtId="3" fontId="0" fillId="0" borderId="27" xfId="0" applyNumberFormat="1" applyFont="1" applyBorder="1"/>
    <xf numFmtId="0" fontId="4" fillId="0" borderId="27" xfId="0" applyFont="1" applyFill="1" applyBorder="1"/>
    <xf numFmtId="0" fontId="4" fillId="0" borderId="28" xfId="0" applyFont="1" applyBorder="1"/>
    <xf numFmtId="0" fontId="4" fillId="0" borderId="29" xfId="0" applyFont="1" applyBorder="1"/>
    <xf numFmtId="166" fontId="4" fillId="0" borderId="29" xfId="0" applyNumberFormat="1" applyFont="1" applyBorder="1"/>
    <xf numFmtId="3" fontId="0" fillId="0" borderId="30" xfId="0" applyNumberFormat="1" applyFont="1" applyBorder="1"/>
    <xf numFmtId="0" fontId="4" fillId="0" borderId="31" xfId="0" applyFont="1" applyBorder="1"/>
    <xf numFmtId="166" fontId="4" fillId="0" borderId="31" xfId="0" applyNumberFormat="1" applyFont="1" applyBorder="1"/>
    <xf numFmtId="3" fontId="0" fillId="0" borderId="31" xfId="0" applyNumberFormat="1" applyFont="1" applyBorder="1"/>
    <xf numFmtId="0" fontId="0" fillId="0" borderId="28" xfId="0" applyFont="1" applyBorder="1"/>
    <xf numFmtId="0" fontId="0" fillId="0" borderId="32" xfId="0" applyFont="1" applyBorder="1"/>
    <xf numFmtId="0" fontId="0" fillId="0" borderId="29" xfId="0" applyFont="1" applyBorder="1"/>
    <xf numFmtId="166" fontId="0" fillId="0" borderId="29" xfId="0" applyNumberFormat="1" applyFont="1" applyBorder="1"/>
    <xf numFmtId="0" fontId="0" fillId="0" borderId="31" xfId="0" applyFont="1" applyBorder="1"/>
    <xf numFmtId="166" fontId="0" fillId="0" borderId="31" xfId="0" applyNumberFormat="1" applyFont="1" applyBorder="1"/>
    <xf numFmtId="0" fontId="0" fillId="0" borderId="0" xfId="0" applyFont="1" applyBorder="1"/>
    <xf numFmtId="0" fontId="2" fillId="0" borderId="5" xfId="0" applyFont="1" applyBorder="1"/>
    <xf numFmtId="0" fontId="0" fillId="0" borderId="5" xfId="0" applyBorder="1"/>
    <xf numFmtId="0" fontId="0" fillId="0" borderId="33" xfId="0" applyFont="1" applyBorder="1"/>
    <xf numFmtId="166" fontId="0" fillId="0" borderId="33" xfId="0" applyNumberFormat="1" applyFont="1" applyBorder="1"/>
    <xf numFmtId="3" fontId="0" fillId="0" borderId="33" xfId="0" applyNumberFormat="1" applyFont="1" applyBorder="1"/>
    <xf numFmtId="167" fontId="0" fillId="0" borderId="4" xfId="0" applyNumberFormat="1" applyFont="1" applyBorder="1"/>
    <xf numFmtId="2" fontId="0" fillId="0" borderId="0" xfId="0" applyNumberFormat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0" fillId="3" borderId="15" xfId="0" applyFont="1" applyFill="1" applyBorder="1"/>
    <xf numFmtId="0" fontId="0" fillId="3" borderId="16" xfId="0" applyFill="1" applyBorder="1"/>
    <xf numFmtId="0" fontId="0" fillId="3" borderId="15" xfId="0" applyFill="1" applyBorder="1"/>
    <xf numFmtId="166" fontId="0" fillId="3" borderId="15" xfId="0" applyNumberFormat="1" applyFont="1" applyFill="1" applyBorder="1"/>
    <xf numFmtId="0" fontId="0" fillId="3" borderId="34" xfId="0" applyFont="1" applyFill="1" applyBorder="1"/>
    <xf numFmtId="0" fontId="0" fillId="0" borderId="23" xfId="0" applyFont="1" applyBorder="1"/>
    <xf numFmtId="0" fontId="0" fillId="0" borderId="14" xfId="0" applyFont="1" applyBorder="1"/>
    <xf numFmtId="0" fontId="0" fillId="0" borderId="35" xfId="0" applyFont="1" applyBorder="1"/>
    <xf numFmtId="0" fontId="0" fillId="0" borderId="27" xfId="0" applyFont="1" applyBorder="1"/>
    <xf numFmtId="166" fontId="0" fillId="0" borderId="36" xfId="0" applyNumberFormat="1" applyFont="1" applyBorder="1"/>
    <xf numFmtId="0" fontId="0" fillId="0" borderId="36" xfId="0" applyFont="1" applyBorder="1"/>
    <xf numFmtId="0" fontId="0" fillId="3" borderId="11" xfId="0" applyFont="1" applyFill="1" applyBorder="1"/>
    <xf numFmtId="0" fontId="2" fillId="0" borderId="20" xfId="0" applyFont="1" applyBorder="1"/>
    <xf numFmtId="0" fontId="0" fillId="0" borderId="21" xfId="0" applyBorder="1"/>
    <xf numFmtId="0" fontId="0" fillId="3" borderId="28" xfId="0" applyFont="1" applyFill="1" applyBorder="1"/>
    <xf numFmtId="0" fontId="0" fillId="3" borderId="32" xfId="0" applyFont="1" applyFill="1" applyBorder="1"/>
    <xf numFmtId="166" fontId="0" fillId="3" borderId="32" xfId="0" applyNumberFormat="1" applyFont="1" applyFill="1" applyBorder="1"/>
    <xf numFmtId="3" fontId="0" fillId="0" borderId="37" xfId="0" applyNumberFormat="1" applyFont="1" applyBorder="1"/>
    <xf numFmtId="166" fontId="0" fillId="0" borderId="27" xfId="0" applyNumberFormat="1" applyFont="1" applyBorder="1"/>
    <xf numFmtId="0" fontId="4" fillId="3" borderId="28" xfId="0" applyFont="1" applyFill="1" applyBorder="1"/>
    <xf numFmtId="0" fontId="4" fillId="3" borderId="29" xfId="0" applyFont="1" applyFill="1" applyBorder="1"/>
    <xf numFmtId="166" fontId="4" fillId="3" borderId="29" xfId="0" applyNumberFormat="1" applyFont="1" applyFill="1" applyBorder="1"/>
    <xf numFmtId="3" fontId="4" fillId="0" borderId="30" xfId="0" applyNumberFormat="1" applyFont="1" applyBorder="1"/>
    <xf numFmtId="0" fontId="7" fillId="0" borderId="5" xfId="0" applyFont="1" applyBorder="1" applyAlignment="1">
      <alignment horizontal="left"/>
    </xf>
    <xf numFmtId="0" fontId="0" fillId="3" borderId="7" xfId="0" applyFont="1" applyFill="1" applyBorder="1"/>
    <xf numFmtId="166" fontId="0" fillId="3" borderId="7" xfId="0" applyNumberFormat="1" applyFont="1" applyFill="1" applyBorder="1"/>
    <xf numFmtId="0" fontId="0" fillId="0" borderId="38" xfId="0" applyFont="1" applyBorder="1"/>
    <xf numFmtId="0" fontId="0" fillId="0" borderId="39" xfId="0" applyFont="1" applyBorder="1"/>
    <xf numFmtId="166" fontId="0" fillId="0" borderId="39" xfId="0" applyNumberFormat="1" applyFont="1" applyBorder="1"/>
    <xf numFmtId="0" fontId="0" fillId="0" borderId="40" xfId="0" applyFont="1" applyBorder="1"/>
    <xf numFmtId="0" fontId="2" fillId="0" borderId="41" xfId="0" applyFont="1" applyBorder="1"/>
    <xf numFmtId="0" fontId="0" fillId="0" borderId="42" xfId="0" applyBorder="1"/>
    <xf numFmtId="0" fontId="0" fillId="3" borderId="43" xfId="0" applyFont="1" applyFill="1" applyBorder="1"/>
    <xf numFmtId="0" fontId="0" fillId="3" borderId="44" xfId="0" applyFont="1" applyFill="1" applyBorder="1"/>
    <xf numFmtId="166" fontId="0" fillId="3" borderId="44" xfId="0" applyNumberFormat="1" applyFont="1" applyFill="1" applyBorder="1"/>
    <xf numFmtId="0" fontId="0" fillId="0" borderId="45" xfId="0" applyBorder="1"/>
    <xf numFmtId="0" fontId="4" fillId="0" borderId="42" xfId="0" applyFont="1" applyBorder="1"/>
    <xf numFmtId="168" fontId="0" fillId="0" borderId="0" xfId="0" applyNumberFormat="1"/>
    <xf numFmtId="0" fontId="2" fillId="0" borderId="46" xfId="0" applyFont="1" applyBorder="1"/>
    <xf numFmtId="0" fontId="0" fillId="0" borderId="8" xfId="0" applyFont="1" applyFill="1" applyBorder="1"/>
  </cellXfs>
  <cellStyles count="3">
    <cellStyle name="Comma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S15" sqref="S15"/>
    </sheetView>
  </sheetViews>
  <sheetFormatPr defaultRowHeight="12.75" x14ac:dyDescent="0.2"/>
  <cols>
    <col min="1" max="1" width="5.28515625" customWidth="1"/>
    <col min="2" max="2" width="11.28515625" customWidth="1"/>
    <col min="3" max="3" width="12.42578125" customWidth="1"/>
    <col min="4" max="4" width="23.28515625" customWidth="1"/>
    <col min="5" max="5" width="25.28515625" customWidth="1"/>
    <col min="6" max="6" width="10.28515625" customWidth="1"/>
  </cols>
  <sheetData>
    <row r="1" spans="1:7" x14ac:dyDescent="0.2">
      <c r="A1" s="1" t="s">
        <v>0</v>
      </c>
      <c r="B1" s="1"/>
      <c r="C1" s="2"/>
      <c r="E1" s="2"/>
    </row>
    <row r="2" spans="1:7" x14ac:dyDescent="0.2">
      <c r="B2" s="2"/>
      <c r="C2" s="2"/>
    </row>
    <row r="3" spans="1:7" x14ac:dyDescent="0.2">
      <c r="B3" s="1" t="s">
        <v>1</v>
      </c>
      <c r="C3" s="2"/>
      <c r="D3" s="2"/>
      <c r="E3" s="2"/>
    </row>
    <row r="4" spans="1:7" x14ac:dyDescent="0.2">
      <c r="B4" s="3"/>
    </row>
    <row r="5" spans="1:7" x14ac:dyDescent="0.2">
      <c r="B5" s="3"/>
      <c r="C5" s="4" t="s">
        <v>2</v>
      </c>
      <c r="D5" s="5"/>
    </row>
    <row r="6" spans="1:7" ht="13.5" thickBot="1" x14ac:dyDescent="0.25"/>
    <row r="7" spans="1:7" ht="77.25" thickBot="1" x14ac:dyDescent="0.3">
      <c r="A7" s="6" t="s">
        <v>3</v>
      </c>
      <c r="B7" s="7" t="s">
        <v>4</v>
      </c>
      <c r="C7" s="8" t="s">
        <v>5</v>
      </c>
      <c r="D7" s="7" t="s">
        <v>6</v>
      </c>
      <c r="E7" s="9" t="s">
        <v>7</v>
      </c>
      <c r="F7" s="7" t="s">
        <v>8</v>
      </c>
      <c r="G7" s="10"/>
    </row>
    <row r="8" spans="1:7" x14ac:dyDescent="0.2">
      <c r="A8" s="11">
        <v>1</v>
      </c>
      <c r="B8" s="11" t="s">
        <v>9</v>
      </c>
      <c r="C8" s="2">
        <v>939</v>
      </c>
      <c r="D8" s="12" t="s">
        <v>10</v>
      </c>
      <c r="E8" s="12" t="s">
        <v>11</v>
      </c>
      <c r="F8" s="13">
        <v>405.97</v>
      </c>
    </row>
    <row r="9" spans="1:7" x14ac:dyDescent="0.2">
      <c r="A9" s="11">
        <f t="shared" ref="A9:A17" si="0">A8+1</f>
        <v>2</v>
      </c>
      <c r="B9" s="11" t="s">
        <v>12</v>
      </c>
      <c r="C9" s="14">
        <v>949</v>
      </c>
      <c r="D9" s="12" t="s">
        <v>13</v>
      </c>
      <c r="E9" s="12" t="s">
        <v>14</v>
      </c>
      <c r="F9" s="13">
        <v>5259.8</v>
      </c>
    </row>
    <row r="10" spans="1:7" x14ac:dyDescent="0.2">
      <c r="A10" s="11">
        <f t="shared" si="0"/>
        <v>3</v>
      </c>
      <c r="B10" s="11" t="s">
        <v>15</v>
      </c>
      <c r="C10" s="14">
        <v>985</v>
      </c>
      <c r="D10" s="12" t="s">
        <v>16</v>
      </c>
      <c r="E10" s="12" t="s">
        <v>17</v>
      </c>
      <c r="F10" s="13">
        <v>835.59</v>
      </c>
    </row>
    <row r="11" spans="1:7" x14ac:dyDescent="0.2">
      <c r="A11" s="11">
        <f t="shared" si="0"/>
        <v>4</v>
      </c>
      <c r="B11" s="11" t="s">
        <v>15</v>
      </c>
      <c r="C11" s="15" t="s">
        <v>18</v>
      </c>
      <c r="D11" s="12" t="s">
        <v>19</v>
      </c>
      <c r="E11" s="12" t="s">
        <v>20</v>
      </c>
      <c r="F11" s="13">
        <v>1058.6300000000001</v>
      </c>
    </row>
    <row r="12" spans="1:7" x14ac:dyDescent="0.2">
      <c r="A12" s="11">
        <f t="shared" si="0"/>
        <v>5</v>
      </c>
      <c r="B12" s="11" t="s">
        <v>15</v>
      </c>
      <c r="C12" s="16" t="s">
        <v>21</v>
      </c>
      <c r="D12" s="17" t="s">
        <v>22</v>
      </c>
      <c r="E12" s="17" t="s">
        <v>23</v>
      </c>
      <c r="F12" s="18">
        <v>462.13</v>
      </c>
    </row>
    <row r="13" spans="1:7" x14ac:dyDescent="0.2">
      <c r="A13" s="11">
        <f t="shared" si="0"/>
        <v>6</v>
      </c>
      <c r="B13" s="11" t="s">
        <v>15</v>
      </c>
      <c r="C13" s="19">
        <v>991</v>
      </c>
      <c r="D13" s="12" t="s">
        <v>24</v>
      </c>
      <c r="E13" s="12" t="s">
        <v>14</v>
      </c>
      <c r="F13" s="20">
        <v>1225.7</v>
      </c>
    </row>
    <row r="14" spans="1:7" x14ac:dyDescent="0.2">
      <c r="A14" s="11">
        <f t="shared" si="0"/>
        <v>7</v>
      </c>
      <c r="B14" s="11" t="s">
        <v>15</v>
      </c>
      <c r="C14" s="19" t="s">
        <v>25</v>
      </c>
      <c r="D14" s="17" t="s">
        <v>26</v>
      </c>
      <c r="E14" s="12" t="s">
        <v>14</v>
      </c>
      <c r="F14" s="20">
        <v>696.15</v>
      </c>
    </row>
    <row r="15" spans="1:7" x14ac:dyDescent="0.2">
      <c r="A15" s="11">
        <v>8</v>
      </c>
      <c r="B15" s="11" t="s">
        <v>15</v>
      </c>
      <c r="C15" s="21">
        <v>994</v>
      </c>
      <c r="D15" s="17" t="s">
        <v>27</v>
      </c>
      <c r="E15" s="12" t="s">
        <v>28</v>
      </c>
      <c r="F15" s="20">
        <v>1755</v>
      </c>
    </row>
    <row r="16" spans="1:7" x14ac:dyDescent="0.2">
      <c r="A16" s="11">
        <f t="shared" si="0"/>
        <v>9</v>
      </c>
      <c r="B16" s="11" t="s">
        <v>15</v>
      </c>
      <c r="C16" s="19">
        <v>995</v>
      </c>
      <c r="D16" s="17" t="s">
        <v>29</v>
      </c>
      <c r="E16" s="12" t="s">
        <v>30</v>
      </c>
      <c r="F16" s="20">
        <v>133.28</v>
      </c>
    </row>
    <row r="17" spans="1:8" x14ac:dyDescent="0.2">
      <c r="A17" s="11">
        <f t="shared" si="0"/>
        <v>10</v>
      </c>
      <c r="B17" s="11" t="s">
        <v>15</v>
      </c>
      <c r="C17" s="21" t="s">
        <v>31</v>
      </c>
      <c r="D17" s="17" t="s">
        <v>32</v>
      </c>
      <c r="E17" s="17" t="s">
        <v>33</v>
      </c>
      <c r="F17" s="20">
        <v>567.97</v>
      </c>
    </row>
    <row r="18" spans="1:8" x14ac:dyDescent="0.2">
      <c r="A18" s="11">
        <f>A17+1</f>
        <v>11</v>
      </c>
      <c r="B18" s="11" t="s">
        <v>15</v>
      </c>
      <c r="C18" s="21">
        <v>68</v>
      </c>
      <c r="D18" s="17" t="s">
        <v>34</v>
      </c>
      <c r="E18" s="12" t="s">
        <v>35</v>
      </c>
      <c r="F18" s="20">
        <v>77</v>
      </c>
      <c r="H18" t="s">
        <v>36</v>
      </c>
    </row>
    <row r="19" spans="1:8" x14ac:dyDescent="0.2">
      <c r="A19" s="22"/>
      <c r="B19" s="22"/>
      <c r="C19" s="23"/>
      <c r="D19" s="23"/>
      <c r="E19" s="24"/>
      <c r="F19" s="25"/>
    </row>
    <row r="20" spans="1:8" x14ac:dyDescent="0.2">
      <c r="A20" s="26"/>
      <c r="B20" s="26"/>
      <c r="C20" s="27"/>
      <c r="D20" s="27"/>
      <c r="E20" s="28"/>
      <c r="F20" s="29"/>
    </row>
    <row r="21" spans="1:8" ht="13.5" thickBot="1" x14ac:dyDescent="0.25">
      <c r="A21" s="30"/>
      <c r="B21" s="31" t="s">
        <v>37</v>
      </c>
      <c r="C21" s="32"/>
      <c r="D21" s="33"/>
      <c r="E21" s="34"/>
      <c r="F21" s="35">
        <f>SUM(F8:F19)</f>
        <v>12477.220000000001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K31" sqref="K31"/>
    </sheetView>
  </sheetViews>
  <sheetFormatPr defaultRowHeight="12.75" x14ac:dyDescent="0.2"/>
  <cols>
    <col min="1" max="1" width="6.85546875" customWidth="1"/>
    <col min="2" max="2" width="12.140625" customWidth="1"/>
    <col min="3" max="3" width="15.5703125" customWidth="1"/>
    <col min="4" max="5" width="23.7109375" customWidth="1"/>
    <col min="6" max="6" width="12.5703125" customWidth="1"/>
  </cols>
  <sheetData>
    <row r="1" spans="1:8" x14ac:dyDescent="0.2">
      <c r="A1" s="3" t="s">
        <v>38</v>
      </c>
      <c r="B1" s="3"/>
    </row>
    <row r="3" spans="1:8" x14ac:dyDescent="0.2">
      <c r="B3" s="3" t="s">
        <v>39</v>
      </c>
    </row>
    <row r="4" spans="1:8" x14ac:dyDescent="0.2">
      <c r="B4" s="3"/>
    </row>
    <row r="5" spans="1:8" x14ac:dyDescent="0.2">
      <c r="B5" s="36" t="s">
        <v>40</v>
      </c>
      <c r="C5" s="37" t="s">
        <v>41</v>
      </c>
      <c r="D5" s="38"/>
      <c r="E5" s="39"/>
      <c r="F5" s="39"/>
    </row>
    <row r="6" spans="1:8" ht="13.5" thickBot="1" x14ac:dyDescent="0.25"/>
    <row r="7" spans="1:8" ht="68.25" customHeight="1" x14ac:dyDescent="0.2">
      <c r="A7" s="7" t="s">
        <v>42</v>
      </c>
      <c r="B7" s="7" t="s">
        <v>4</v>
      </c>
      <c r="C7" s="40" t="s">
        <v>5</v>
      </c>
      <c r="D7" s="7" t="s">
        <v>6</v>
      </c>
      <c r="E7" s="9" t="s">
        <v>7</v>
      </c>
      <c r="F7" s="7" t="s">
        <v>8</v>
      </c>
    </row>
    <row r="8" spans="1:8" x14ac:dyDescent="0.2">
      <c r="A8" s="11">
        <v>1</v>
      </c>
      <c r="B8" s="41" t="s">
        <v>43</v>
      </c>
      <c r="C8" s="14">
        <v>950</v>
      </c>
      <c r="D8" s="12" t="s">
        <v>44</v>
      </c>
      <c r="E8" s="12" t="s">
        <v>14</v>
      </c>
      <c r="F8" s="13">
        <v>2927.4</v>
      </c>
    </row>
    <row r="9" spans="1:8" x14ac:dyDescent="0.2">
      <c r="A9" s="11">
        <f t="shared" ref="A9:A16" si="0">A8+1</f>
        <v>2</v>
      </c>
      <c r="B9" s="12" t="s">
        <v>45</v>
      </c>
      <c r="C9" s="42">
        <v>951</v>
      </c>
      <c r="D9" s="12" t="s">
        <v>46</v>
      </c>
      <c r="E9" s="12" t="s">
        <v>47</v>
      </c>
      <c r="F9" s="13">
        <v>1675.6</v>
      </c>
    </row>
    <row r="10" spans="1:8" x14ac:dyDescent="0.2">
      <c r="A10" s="11">
        <f t="shared" si="0"/>
        <v>3</v>
      </c>
      <c r="B10" s="12" t="s">
        <v>45</v>
      </c>
      <c r="C10" s="14">
        <v>952</v>
      </c>
      <c r="D10" s="12" t="s">
        <v>46</v>
      </c>
      <c r="E10" s="12" t="s">
        <v>23</v>
      </c>
      <c r="F10" s="13">
        <v>23</v>
      </c>
    </row>
    <row r="11" spans="1:8" x14ac:dyDescent="0.2">
      <c r="A11" s="11">
        <f t="shared" si="0"/>
        <v>4</v>
      </c>
      <c r="B11" s="12" t="s">
        <v>48</v>
      </c>
      <c r="C11" s="14">
        <v>983</v>
      </c>
      <c r="D11" s="12" t="s">
        <v>46</v>
      </c>
      <c r="E11" s="12" t="s">
        <v>47</v>
      </c>
      <c r="F11" s="13">
        <v>2564.3000000000002</v>
      </c>
    </row>
    <row r="12" spans="1:8" x14ac:dyDescent="0.2">
      <c r="A12" s="11">
        <f t="shared" si="0"/>
        <v>5</v>
      </c>
      <c r="B12" s="43" t="s">
        <v>48</v>
      </c>
      <c r="C12" s="44">
        <v>984</v>
      </c>
      <c r="D12" s="12" t="s">
        <v>46</v>
      </c>
      <c r="E12" s="12" t="s">
        <v>49</v>
      </c>
      <c r="F12" s="18">
        <v>403.9</v>
      </c>
    </row>
    <row r="13" spans="1:8" x14ac:dyDescent="0.2">
      <c r="A13" s="11">
        <f t="shared" si="0"/>
        <v>6</v>
      </c>
      <c r="B13" s="45" t="s">
        <v>15</v>
      </c>
      <c r="C13" s="14">
        <v>997</v>
      </c>
      <c r="D13" s="12" t="s">
        <v>50</v>
      </c>
      <c r="E13" s="12" t="s">
        <v>51</v>
      </c>
      <c r="F13" s="20">
        <v>2500</v>
      </c>
    </row>
    <row r="14" spans="1:8" x14ac:dyDescent="0.2">
      <c r="A14" s="11">
        <f t="shared" si="0"/>
        <v>7</v>
      </c>
      <c r="B14" s="45" t="s">
        <v>52</v>
      </c>
      <c r="C14" s="14">
        <v>998</v>
      </c>
      <c r="D14" s="12" t="s">
        <v>53</v>
      </c>
      <c r="E14" s="12" t="s">
        <v>23</v>
      </c>
      <c r="F14" s="20">
        <v>76.86</v>
      </c>
    </row>
    <row r="15" spans="1:8" x14ac:dyDescent="0.2">
      <c r="A15" s="11">
        <f t="shared" si="0"/>
        <v>8</v>
      </c>
      <c r="B15" s="45" t="s">
        <v>52</v>
      </c>
      <c r="C15" s="14" t="s">
        <v>54</v>
      </c>
      <c r="D15" s="12" t="s">
        <v>55</v>
      </c>
      <c r="E15" s="12" t="s">
        <v>14</v>
      </c>
      <c r="F15" s="20">
        <v>136.85</v>
      </c>
    </row>
    <row r="16" spans="1:8" x14ac:dyDescent="0.2">
      <c r="A16" s="11">
        <f t="shared" si="0"/>
        <v>9</v>
      </c>
      <c r="B16" s="45" t="s">
        <v>56</v>
      </c>
      <c r="C16" s="14" t="s">
        <v>57</v>
      </c>
      <c r="D16" s="21" t="s">
        <v>58</v>
      </c>
      <c r="E16" s="12" t="s">
        <v>59</v>
      </c>
      <c r="F16" s="20">
        <v>1557.55</v>
      </c>
      <c r="H16" t="s">
        <v>60</v>
      </c>
    </row>
    <row r="17" spans="1:6" x14ac:dyDescent="0.2">
      <c r="A17" s="11"/>
      <c r="B17" s="46"/>
      <c r="C17" s="14"/>
      <c r="D17" s="21"/>
      <c r="E17" s="21"/>
      <c r="F17" s="20"/>
    </row>
    <row r="18" spans="1:6" x14ac:dyDescent="0.2">
      <c r="A18" s="11"/>
      <c r="B18" s="46"/>
      <c r="C18" s="14"/>
      <c r="D18" s="12"/>
      <c r="E18" s="12"/>
      <c r="F18" s="20"/>
    </row>
    <row r="19" spans="1:6" x14ac:dyDescent="0.2">
      <c r="A19" s="11"/>
      <c r="B19" s="46"/>
      <c r="C19" s="14"/>
      <c r="D19" s="47"/>
      <c r="E19" s="21"/>
      <c r="F19" s="20"/>
    </row>
    <row r="20" spans="1:6" x14ac:dyDescent="0.2">
      <c r="A20" s="11"/>
      <c r="B20" s="46"/>
      <c r="C20" s="14"/>
      <c r="D20" s="21"/>
      <c r="E20" s="21"/>
      <c r="F20" s="20"/>
    </row>
    <row r="21" spans="1:6" x14ac:dyDescent="0.2">
      <c r="A21" s="11"/>
      <c r="B21" s="46"/>
      <c r="C21" s="48"/>
      <c r="D21" s="49"/>
      <c r="E21" s="49"/>
      <c r="F21" s="20"/>
    </row>
    <row r="22" spans="1:6" ht="13.5" thickBot="1" x14ac:dyDescent="0.25">
      <c r="A22" s="49"/>
      <c r="B22" s="31" t="s">
        <v>37</v>
      </c>
      <c r="C22" s="32"/>
      <c r="D22" s="33"/>
      <c r="E22" s="34"/>
      <c r="F22" s="50">
        <f>SUM(F8:F21)</f>
        <v>11865.460000000001</v>
      </c>
    </row>
  </sheetData>
  <sheetProtection selectLockedCells="1" selectUnlockedCells="1"/>
  <printOptions horizontalCentered="1"/>
  <pageMargins left="0.35416666666666669" right="0.35416666666666669" top="0.39374999999999999" bottom="0.39374999999999999" header="0.51180555555555551" footer="0.51180555555555551"/>
  <pageSetup paperSize="9" scale="80" firstPageNumber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83"/>
  <sheetViews>
    <sheetView topLeftCell="C1" workbookViewId="0">
      <selection activeCell="G81" sqref="G81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3" t="s">
        <v>143</v>
      </c>
      <c r="D1" s="3"/>
      <c r="E1" s="3"/>
      <c r="F1" s="3"/>
    </row>
    <row r="3" spans="3:8" x14ac:dyDescent="0.2">
      <c r="C3" s="3" t="s">
        <v>144</v>
      </c>
      <c r="D3" s="3"/>
      <c r="E3" s="3"/>
      <c r="F3" s="3"/>
      <c r="G3" s="3"/>
    </row>
    <row r="4" spans="3:8" x14ac:dyDescent="0.2">
      <c r="C4" s="3" t="s">
        <v>63</v>
      </c>
      <c r="D4" s="3"/>
      <c r="E4" s="3"/>
      <c r="F4" s="3"/>
      <c r="H4" s="51"/>
    </row>
    <row r="5" spans="3:8" x14ac:dyDescent="0.2">
      <c r="C5" s="3"/>
      <c r="D5" s="3"/>
      <c r="E5" s="3"/>
      <c r="F5" s="3"/>
      <c r="H5" s="51"/>
    </row>
    <row r="6" spans="3:8" x14ac:dyDescent="0.2">
      <c r="C6" s="3"/>
      <c r="D6" s="52"/>
      <c r="E6" s="3"/>
      <c r="F6" s="4" t="s">
        <v>64</v>
      </c>
      <c r="G6" s="5" t="s">
        <v>65</v>
      </c>
      <c r="H6" s="51"/>
    </row>
    <row r="7" spans="3:8" x14ac:dyDescent="0.2">
      <c r="D7" s="3"/>
      <c r="E7" s="3"/>
      <c r="F7" s="3"/>
    </row>
    <row r="8" spans="3:8" x14ac:dyDescent="0.2">
      <c r="C8" s="53" t="s">
        <v>66</v>
      </c>
      <c r="D8" s="53" t="s">
        <v>67</v>
      </c>
      <c r="E8" s="53" t="s">
        <v>68</v>
      </c>
      <c r="F8" s="53" t="s">
        <v>69</v>
      </c>
      <c r="G8" s="53" t="s">
        <v>70</v>
      </c>
    </row>
    <row r="9" spans="3:8" ht="13.5" thickBot="1" x14ac:dyDescent="0.25">
      <c r="C9" s="54" t="s">
        <v>71</v>
      </c>
      <c r="D9" s="53"/>
      <c r="E9" s="53"/>
      <c r="F9" s="83">
        <v>1578178</v>
      </c>
      <c r="G9" s="53"/>
    </row>
    <row r="10" spans="3:8" x14ac:dyDescent="0.2">
      <c r="C10" s="56" t="s">
        <v>72</v>
      </c>
      <c r="D10" s="125" t="s">
        <v>73</v>
      </c>
      <c r="E10" s="126">
        <v>11</v>
      </c>
      <c r="F10" s="55">
        <v>83001</v>
      </c>
      <c r="G10" s="125" t="s">
        <v>145</v>
      </c>
    </row>
    <row r="11" spans="3:8" x14ac:dyDescent="0.2">
      <c r="C11" s="56"/>
      <c r="D11" s="125" t="s">
        <v>73</v>
      </c>
      <c r="E11" s="126">
        <v>12</v>
      </c>
      <c r="F11" s="55">
        <v>10446</v>
      </c>
      <c r="G11" s="58" t="s">
        <v>146</v>
      </c>
    </row>
    <row r="12" spans="3:8" x14ac:dyDescent="0.2">
      <c r="C12" s="56"/>
      <c r="D12" s="125" t="s">
        <v>73</v>
      </c>
      <c r="E12" s="126">
        <v>17</v>
      </c>
      <c r="F12" s="55">
        <v>94557</v>
      </c>
    </row>
    <row r="13" spans="3:8" x14ac:dyDescent="0.2">
      <c r="C13" s="56"/>
      <c r="D13" s="125"/>
      <c r="E13" s="58"/>
      <c r="F13" s="59">
        <v>0</v>
      </c>
      <c r="G13" s="58"/>
    </row>
    <row r="14" spans="3:8" x14ac:dyDescent="0.2">
      <c r="C14" s="60"/>
      <c r="D14" s="125"/>
      <c r="E14" s="61"/>
      <c r="F14" s="62">
        <v>0</v>
      </c>
      <c r="G14" s="61"/>
    </row>
    <row r="15" spans="3:8" x14ac:dyDescent="0.2">
      <c r="C15" s="60"/>
      <c r="D15" s="125"/>
      <c r="E15" s="61"/>
      <c r="F15" s="62">
        <v>0</v>
      </c>
      <c r="G15" s="61"/>
    </row>
    <row r="16" spans="3:8" ht="13.5" thickBot="1" x14ac:dyDescent="0.25">
      <c r="C16" s="127" t="s">
        <v>77</v>
      </c>
      <c r="D16" s="128"/>
      <c r="E16" s="129"/>
      <c r="F16" s="130">
        <f>SUM(F9:F15)</f>
        <v>1766182</v>
      </c>
      <c r="G16" s="66"/>
    </row>
    <row r="17" spans="3:7" x14ac:dyDescent="0.2">
      <c r="C17" s="57" t="s">
        <v>82</v>
      </c>
      <c r="D17" s="67"/>
      <c r="E17" s="61"/>
      <c r="F17" s="62">
        <v>133415</v>
      </c>
      <c r="G17" s="61"/>
    </row>
    <row r="18" spans="3:7" x14ac:dyDescent="0.2">
      <c r="C18" s="74" t="s">
        <v>83</v>
      </c>
      <c r="D18" s="125" t="s">
        <v>73</v>
      </c>
      <c r="E18" s="126">
        <v>11</v>
      </c>
      <c r="F18" s="59">
        <v>15607</v>
      </c>
      <c r="G18" s="125" t="s">
        <v>147</v>
      </c>
    </row>
    <row r="19" spans="3:7" x14ac:dyDescent="0.2">
      <c r="C19" s="84"/>
      <c r="D19" s="61"/>
      <c r="E19" s="61"/>
      <c r="F19" s="62"/>
      <c r="G19" s="58"/>
    </row>
    <row r="20" spans="3:7" ht="11.45" customHeight="1" thickBot="1" x14ac:dyDescent="0.25">
      <c r="C20" s="127" t="s">
        <v>84</v>
      </c>
      <c r="D20" s="129"/>
      <c r="E20" s="129"/>
      <c r="F20" s="130">
        <f>SUM(F17:F19)</f>
        <v>149022</v>
      </c>
      <c r="G20" s="66"/>
    </row>
    <row r="21" spans="3:7" ht="12.6" customHeight="1" x14ac:dyDescent="0.2">
      <c r="C21" s="57" t="s">
        <v>85</v>
      </c>
      <c r="D21" s="79"/>
      <c r="E21" s="79"/>
      <c r="F21" s="80">
        <v>0</v>
      </c>
      <c r="G21" s="81"/>
    </row>
    <row r="22" spans="3:7" ht="15" customHeight="1" x14ac:dyDescent="0.2">
      <c r="C22" s="74" t="s">
        <v>86</v>
      </c>
      <c r="E22" s="58"/>
      <c r="F22" s="59">
        <v>0</v>
      </c>
      <c r="G22" s="58"/>
    </row>
    <row r="23" spans="3:7" ht="12.6" customHeight="1" x14ac:dyDescent="0.2">
      <c r="C23" s="84"/>
      <c r="D23" s="57"/>
      <c r="E23" s="57"/>
      <c r="F23" s="62"/>
      <c r="G23" s="61"/>
    </row>
    <row r="24" spans="3:7" ht="13.5" thickBot="1" x14ac:dyDescent="0.25">
      <c r="C24" s="82" t="s">
        <v>87</v>
      </c>
      <c r="D24" s="82"/>
      <c r="E24" s="82"/>
      <c r="F24" s="83">
        <f>SUM(F21:F23)</f>
        <v>0</v>
      </c>
      <c r="G24" s="66"/>
    </row>
    <row r="25" spans="3:7" x14ac:dyDescent="0.2">
      <c r="C25" s="57" t="s">
        <v>88</v>
      </c>
      <c r="D25" s="57"/>
      <c r="E25" s="57"/>
      <c r="F25" s="62">
        <v>0</v>
      </c>
      <c r="G25" s="61"/>
    </row>
    <row r="26" spans="3:7" x14ac:dyDescent="0.2">
      <c r="C26" s="84" t="s">
        <v>89</v>
      </c>
      <c r="D26" s="85" t="s">
        <v>73</v>
      </c>
      <c r="E26" s="57">
        <v>4</v>
      </c>
      <c r="F26" s="62">
        <v>421872</v>
      </c>
      <c r="G26" s="58" t="s">
        <v>148</v>
      </c>
    </row>
    <row r="27" spans="3:7" x14ac:dyDescent="0.2">
      <c r="C27" s="84"/>
      <c r="D27" s="85" t="s">
        <v>73</v>
      </c>
      <c r="E27" s="57">
        <v>5</v>
      </c>
      <c r="F27" s="62">
        <v>32254</v>
      </c>
      <c r="G27" s="58" t="s">
        <v>148</v>
      </c>
    </row>
    <row r="28" spans="3:7" x14ac:dyDescent="0.2">
      <c r="C28" s="84"/>
      <c r="D28" s="85" t="s">
        <v>73</v>
      </c>
      <c r="E28" s="57">
        <v>9</v>
      </c>
      <c r="F28" s="62">
        <v>-8738</v>
      </c>
      <c r="G28" s="61" t="s">
        <v>149</v>
      </c>
    </row>
    <row r="29" spans="3:7" x14ac:dyDescent="0.2">
      <c r="C29" s="84"/>
      <c r="D29" s="85" t="s">
        <v>73</v>
      </c>
      <c r="E29" s="57">
        <v>10</v>
      </c>
      <c r="F29" s="62">
        <v>62454</v>
      </c>
      <c r="G29" s="58" t="s">
        <v>148</v>
      </c>
    </row>
    <row r="30" spans="3:7" x14ac:dyDescent="0.2">
      <c r="C30" s="84"/>
      <c r="D30" s="85" t="s">
        <v>73</v>
      </c>
      <c r="E30" s="57">
        <v>11</v>
      </c>
      <c r="F30" s="62">
        <v>592730</v>
      </c>
      <c r="G30" s="58" t="s">
        <v>148</v>
      </c>
    </row>
    <row r="31" spans="3:7" x14ac:dyDescent="0.2">
      <c r="C31" s="84"/>
      <c r="D31" s="85" t="s">
        <v>73</v>
      </c>
      <c r="E31" s="57">
        <v>12</v>
      </c>
      <c r="F31" s="62">
        <v>9673</v>
      </c>
      <c r="G31" s="58" t="s">
        <v>148</v>
      </c>
    </row>
    <row r="32" spans="3:7" x14ac:dyDescent="0.2">
      <c r="C32" s="84"/>
      <c r="D32" s="85" t="s">
        <v>73</v>
      </c>
      <c r="E32" s="57">
        <v>18</v>
      </c>
      <c r="F32" s="62">
        <v>-855</v>
      </c>
      <c r="G32" s="58" t="s">
        <v>150</v>
      </c>
    </row>
    <row r="33" spans="3:11" x14ac:dyDescent="0.2">
      <c r="C33" s="84"/>
      <c r="D33" s="85" t="s">
        <v>73</v>
      </c>
      <c r="E33" s="57">
        <v>24</v>
      </c>
      <c r="F33" s="62">
        <v>855</v>
      </c>
      <c r="G33" s="58" t="s">
        <v>148</v>
      </c>
    </row>
    <row r="34" spans="3:11" x14ac:dyDescent="0.2">
      <c r="C34" s="84"/>
      <c r="D34" s="85" t="s">
        <v>73</v>
      </c>
      <c r="E34" s="57">
        <v>26</v>
      </c>
      <c r="F34" s="62">
        <v>120000</v>
      </c>
      <c r="G34" s="61" t="s">
        <v>151</v>
      </c>
    </row>
    <row r="35" spans="3:11" ht="13.5" thickBot="1" x14ac:dyDescent="0.25">
      <c r="C35" s="127" t="s">
        <v>90</v>
      </c>
      <c r="D35" s="131"/>
      <c r="E35" s="127"/>
      <c r="F35" s="130">
        <f>SUM(F25:F34)</f>
        <v>1230245</v>
      </c>
      <c r="G35" s="66"/>
    </row>
    <row r="36" spans="3:11" x14ac:dyDescent="0.2">
      <c r="C36" s="132" t="s">
        <v>91</v>
      </c>
      <c r="D36" s="115"/>
      <c r="E36" s="133"/>
      <c r="F36" s="80">
        <v>19509</v>
      </c>
      <c r="G36" s="79"/>
    </row>
    <row r="37" spans="3:11" x14ac:dyDescent="0.2">
      <c r="C37" s="132"/>
      <c r="D37" s="125"/>
      <c r="E37" s="126"/>
      <c r="F37" s="80"/>
      <c r="G37" s="58" t="s">
        <v>93</v>
      </c>
    </row>
    <row r="38" spans="3:11" x14ac:dyDescent="0.2">
      <c r="C38" s="134"/>
      <c r="D38" s="125"/>
      <c r="E38" s="135"/>
      <c r="F38" s="136"/>
      <c r="G38" s="58"/>
    </row>
    <row r="39" spans="3:11" x14ac:dyDescent="0.2">
      <c r="C39" s="87"/>
      <c r="D39" s="125"/>
      <c r="E39" s="87"/>
      <c r="F39" s="95"/>
      <c r="G39" s="58"/>
    </row>
    <row r="40" spans="3:11" x14ac:dyDescent="0.2">
      <c r="C40" s="87"/>
      <c r="D40" s="125"/>
      <c r="E40" s="87"/>
      <c r="F40" s="95"/>
      <c r="G40" s="58"/>
    </row>
    <row r="41" spans="3:11" x14ac:dyDescent="0.2">
      <c r="C41" s="91" t="s">
        <v>92</v>
      </c>
      <c r="D41" s="115"/>
      <c r="E41" s="137"/>
      <c r="F41" s="80">
        <v>0</v>
      </c>
      <c r="G41" s="58"/>
    </row>
    <row r="42" spans="3:11" ht="13.5" thickBot="1" x14ac:dyDescent="0.25">
      <c r="C42" s="129" t="s">
        <v>94</v>
      </c>
      <c r="D42" s="138"/>
      <c r="E42" s="127"/>
      <c r="F42" s="130">
        <f>SUM(F36:F41)</f>
        <v>19509</v>
      </c>
      <c r="G42" s="90"/>
    </row>
    <row r="43" spans="3:11" x14ac:dyDescent="0.2">
      <c r="C43" s="79" t="s">
        <v>95</v>
      </c>
      <c r="D43" s="79"/>
      <c r="E43" s="79"/>
      <c r="F43" s="80">
        <v>262381</v>
      </c>
      <c r="G43" s="79"/>
      <c r="K43" t="s">
        <v>36</v>
      </c>
    </row>
    <row r="44" spans="3:11" x14ac:dyDescent="0.2">
      <c r="C44" s="118" t="s">
        <v>96</v>
      </c>
      <c r="D44" s="125"/>
      <c r="E44" s="85"/>
      <c r="F44" s="59"/>
      <c r="G44" s="58"/>
    </row>
    <row r="45" spans="3:11" x14ac:dyDescent="0.2">
      <c r="C45" s="139"/>
      <c r="D45" s="125" t="s">
        <v>73</v>
      </c>
      <c r="E45" s="126">
        <v>11</v>
      </c>
      <c r="F45" s="62">
        <v>28656</v>
      </c>
      <c r="G45" s="125" t="s">
        <v>147</v>
      </c>
    </row>
    <row r="46" spans="3:11" x14ac:dyDescent="0.2">
      <c r="C46" s="139"/>
      <c r="D46" s="125"/>
      <c r="E46" s="57"/>
      <c r="F46" s="62"/>
      <c r="G46" s="140"/>
    </row>
    <row r="47" spans="3:11" x14ac:dyDescent="0.2">
      <c r="C47" s="139"/>
      <c r="D47" s="125"/>
      <c r="E47" s="57"/>
      <c r="F47" s="62"/>
      <c r="G47" s="140"/>
    </row>
    <row r="48" spans="3:11" ht="13.5" thickBot="1" x14ac:dyDescent="0.25">
      <c r="C48" s="127" t="s">
        <v>97</v>
      </c>
      <c r="D48" s="127"/>
      <c r="E48" s="127"/>
      <c r="F48" s="130">
        <f>SUM(F43:F47)</f>
        <v>291037</v>
      </c>
      <c r="G48" s="93"/>
    </row>
    <row r="49" spans="3:7" x14ac:dyDescent="0.2">
      <c r="C49" s="79" t="s">
        <v>98</v>
      </c>
      <c r="D49" s="78"/>
      <c r="E49" s="79"/>
      <c r="F49" s="80">
        <v>297091</v>
      </c>
      <c r="G49" s="79"/>
    </row>
    <row r="50" spans="3:7" x14ac:dyDescent="0.2">
      <c r="C50" s="86" t="s">
        <v>99</v>
      </c>
      <c r="D50" s="125" t="s">
        <v>73</v>
      </c>
      <c r="E50" s="126">
        <v>11</v>
      </c>
      <c r="F50" s="59">
        <v>33077</v>
      </c>
      <c r="G50" s="58" t="s">
        <v>152</v>
      </c>
    </row>
    <row r="51" spans="3:7" x14ac:dyDescent="0.2">
      <c r="C51" s="74"/>
      <c r="D51" s="125" t="s">
        <v>73</v>
      </c>
      <c r="E51" s="85">
        <v>12</v>
      </c>
      <c r="F51" s="59">
        <v>1550</v>
      </c>
      <c r="G51" s="58" t="s">
        <v>146</v>
      </c>
    </row>
    <row r="52" spans="3:7" ht="13.5" thickBot="1" x14ac:dyDescent="0.25">
      <c r="C52" s="84"/>
      <c r="D52" s="72"/>
      <c r="E52" s="57"/>
      <c r="F52" s="62"/>
      <c r="G52" s="61"/>
    </row>
    <row r="53" spans="3:7" ht="13.5" thickBot="1" x14ac:dyDescent="0.25">
      <c r="C53" s="141" t="s">
        <v>102</v>
      </c>
      <c r="D53" s="142"/>
      <c r="E53" s="142"/>
      <c r="F53" s="143">
        <f>SUM(F49:F52)</f>
        <v>331718</v>
      </c>
      <c r="G53" s="144"/>
    </row>
    <row r="54" spans="3:7" x14ac:dyDescent="0.2">
      <c r="C54" s="115" t="s">
        <v>112</v>
      </c>
      <c r="D54" s="115"/>
      <c r="E54" s="115"/>
      <c r="F54" s="116">
        <v>31273</v>
      </c>
      <c r="G54" s="110"/>
    </row>
    <row r="55" spans="3:7" x14ac:dyDescent="0.2">
      <c r="C55" s="87" t="s">
        <v>113</v>
      </c>
      <c r="D55" s="125" t="s">
        <v>73</v>
      </c>
      <c r="E55" s="126">
        <v>11</v>
      </c>
      <c r="F55" s="95">
        <v>890</v>
      </c>
      <c r="G55" s="96" t="s">
        <v>153</v>
      </c>
    </row>
    <row r="56" spans="3:7" x14ac:dyDescent="0.2">
      <c r="C56" s="87"/>
      <c r="D56" s="87"/>
      <c r="E56" s="87"/>
      <c r="F56" s="95"/>
      <c r="G56" s="96"/>
    </row>
    <row r="57" spans="3:7" ht="13.5" thickBot="1" x14ac:dyDescent="0.25">
      <c r="C57" s="135"/>
      <c r="D57" s="135"/>
      <c r="E57" s="135"/>
      <c r="F57" s="145">
        <v>0</v>
      </c>
      <c r="G57" s="102"/>
    </row>
    <row r="58" spans="3:7" ht="13.5" thickBot="1" x14ac:dyDescent="0.25">
      <c r="C58" s="146" t="s">
        <v>115</v>
      </c>
      <c r="D58" s="147"/>
      <c r="E58" s="147"/>
      <c r="F58" s="148">
        <f>F54+F55+F56+F57</f>
        <v>32163</v>
      </c>
      <c r="G58" s="149"/>
    </row>
    <row r="59" spans="3:7" x14ac:dyDescent="0.2">
      <c r="C59" s="115" t="s">
        <v>120</v>
      </c>
      <c r="D59" s="115"/>
      <c r="E59" s="115"/>
      <c r="F59" s="116">
        <v>27665</v>
      </c>
      <c r="G59" s="115"/>
    </row>
    <row r="60" spans="3:7" x14ac:dyDescent="0.2">
      <c r="C60" s="118" t="s">
        <v>121</v>
      </c>
      <c r="D60" s="150"/>
      <c r="E60" s="79">
        <v>0</v>
      </c>
      <c r="F60" s="80">
        <v>0</v>
      </c>
      <c r="G60" s="119" t="s">
        <v>154</v>
      </c>
    </row>
    <row r="61" spans="3:7" x14ac:dyDescent="0.2">
      <c r="C61" s="74"/>
      <c r="D61" s="85"/>
      <c r="E61" s="85"/>
      <c r="F61" s="59"/>
      <c r="G61" s="58"/>
    </row>
    <row r="62" spans="3:7" ht="13.5" thickBot="1" x14ac:dyDescent="0.25">
      <c r="C62" s="127" t="s">
        <v>123</v>
      </c>
      <c r="D62" s="127"/>
      <c r="E62" s="127"/>
      <c r="F62" s="130">
        <f>SUM(F59:F61)</f>
        <v>27665</v>
      </c>
      <c r="G62" s="90"/>
    </row>
    <row r="63" spans="3:7" x14ac:dyDescent="0.2">
      <c r="C63" s="79" t="s">
        <v>124</v>
      </c>
      <c r="D63" s="79"/>
      <c r="E63" s="79"/>
      <c r="F63" s="80">
        <v>878</v>
      </c>
      <c r="G63" s="81"/>
    </row>
    <row r="64" spans="3:7" x14ac:dyDescent="0.2">
      <c r="C64" s="74" t="s">
        <v>125</v>
      </c>
      <c r="D64" s="125"/>
      <c r="E64" s="85">
        <v>0</v>
      </c>
      <c r="F64" s="80">
        <v>0</v>
      </c>
      <c r="G64" s="58" t="s">
        <v>155</v>
      </c>
    </row>
    <row r="65" spans="3:7" x14ac:dyDescent="0.2">
      <c r="C65" s="74"/>
      <c r="D65" s="85"/>
      <c r="E65" s="85"/>
      <c r="F65" s="80"/>
      <c r="G65" s="58"/>
    </row>
    <row r="66" spans="3:7" ht="13.5" thickBot="1" x14ac:dyDescent="0.25">
      <c r="C66" s="127" t="s">
        <v>127</v>
      </c>
      <c r="D66" s="127"/>
      <c r="E66" s="127"/>
      <c r="F66" s="130">
        <f>SUM(F63:F65)</f>
        <v>878</v>
      </c>
      <c r="G66" s="90"/>
    </row>
    <row r="67" spans="3:7" x14ac:dyDescent="0.2">
      <c r="C67" s="120" t="s">
        <v>128</v>
      </c>
      <c r="D67" s="120"/>
      <c r="E67" s="120"/>
      <c r="F67" s="121">
        <v>9130</v>
      </c>
      <c r="G67" s="122"/>
    </row>
    <row r="68" spans="3:7" x14ac:dyDescent="0.2">
      <c r="C68" s="118" t="s">
        <v>129</v>
      </c>
      <c r="D68" s="125"/>
      <c r="E68" s="85">
        <v>0</v>
      </c>
      <c r="F68" s="80">
        <v>0</v>
      </c>
      <c r="G68" s="58" t="s">
        <v>156</v>
      </c>
    </row>
    <row r="69" spans="3:7" x14ac:dyDescent="0.2">
      <c r="C69" s="118"/>
      <c r="D69" s="85"/>
      <c r="E69" s="85"/>
      <c r="F69" s="80"/>
      <c r="G69" s="58"/>
    </row>
    <row r="70" spans="3:7" ht="13.5" thickBot="1" x14ac:dyDescent="0.25">
      <c r="C70" s="127" t="s">
        <v>131</v>
      </c>
      <c r="D70" s="127"/>
      <c r="E70" s="127"/>
      <c r="F70" s="130">
        <f>SUM(F67:F69)</f>
        <v>9130</v>
      </c>
      <c r="G70" s="90"/>
    </row>
    <row r="71" spans="3:7" x14ac:dyDescent="0.2">
      <c r="C71" s="79" t="s">
        <v>132</v>
      </c>
      <c r="D71" s="85"/>
      <c r="E71" s="79"/>
      <c r="F71" s="80">
        <v>263</v>
      </c>
      <c r="G71" s="81"/>
    </row>
    <row r="72" spans="3:7" x14ac:dyDescent="0.2">
      <c r="C72" s="74" t="s">
        <v>133</v>
      </c>
      <c r="D72" s="125"/>
      <c r="E72" s="85">
        <v>0</v>
      </c>
      <c r="F72" s="59">
        <v>0</v>
      </c>
      <c r="G72" s="58" t="s">
        <v>157</v>
      </c>
    </row>
    <row r="73" spans="3:7" x14ac:dyDescent="0.2">
      <c r="C73" s="74"/>
      <c r="D73" s="123"/>
      <c r="E73" s="85"/>
      <c r="F73" s="59"/>
      <c r="G73" s="58"/>
    </row>
    <row r="74" spans="3:7" ht="13.5" thickBot="1" x14ac:dyDescent="0.25">
      <c r="C74" s="151" t="s">
        <v>134</v>
      </c>
      <c r="D74" s="151"/>
      <c r="E74" s="151"/>
      <c r="F74" s="152">
        <f>SUM(F71:F73)</f>
        <v>263</v>
      </c>
      <c r="G74" s="94"/>
    </row>
    <row r="75" spans="3:7" x14ac:dyDescent="0.2">
      <c r="C75" s="153" t="s">
        <v>135</v>
      </c>
      <c r="D75" s="154"/>
      <c r="E75" s="154"/>
      <c r="F75" s="155">
        <v>1492</v>
      </c>
      <c r="G75" s="156"/>
    </row>
    <row r="76" spans="3:7" x14ac:dyDescent="0.2">
      <c r="C76" s="157" t="s">
        <v>136</v>
      </c>
      <c r="D76" s="125"/>
      <c r="E76" s="87">
        <v>0</v>
      </c>
      <c r="F76" s="95">
        <v>0</v>
      </c>
      <c r="G76" s="158" t="s">
        <v>158</v>
      </c>
    </row>
    <row r="77" spans="3:7" x14ac:dyDescent="0.2">
      <c r="C77" s="157"/>
      <c r="D77" s="125"/>
      <c r="E77" s="87">
        <v>0</v>
      </c>
      <c r="F77" s="95">
        <v>0</v>
      </c>
      <c r="G77" s="158"/>
    </row>
    <row r="78" spans="3:7" ht="13.5" thickBot="1" x14ac:dyDescent="0.25">
      <c r="C78" s="159" t="s">
        <v>138</v>
      </c>
      <c r="D78" s="160"/>
      <c r="E78" s="160"/>
      <c r="F78" s="161">
        <f>SUM(F75:F77)</f>
        <v>1492</v>
      </c>
      <c r="G78" s="162"/>
    </row>
    <row r="79" spans="3:7" x14ac:dyDescent="0.2">
      <c r="C79" s="153" t="s">
        <v>139</v>
      </c>
      <c r="D79" s="154"/>
      <c r="E79" s="154"/>
      <c r="F79" s="155">
        <v>40465</v>
      </c>
      <c r="G79" s="156"/>
    </row>
    <row r="80" spans="3:7" x14ac:dyDescent="0.2">
      <c r="C80" s="157" t="s">
        <v>140</v>
      </c>
      <c r="D80" s="125" t="s">
        <v>73</v>
      </c>
      <c r="E80" s="126">
        <v>12</v>
      </c>
      <c r="F80" s="95">
        <v>5133</v>
      </c>
      <c r="G80" s="163" t="s">
        <v>159</v>
      </c>
    </row>
    <row r="81" spans="3:7" x14ac:dyDescent="0.2">
      <c r="C81" s="157"/>
      <c r="D81" s="125"/>
      <c r="E81" s="87">
        <v>0</v>
      </c>
      <c r="F81" s="95">
        <v>0</v>
      </c>
      <c r="G81" s="158"/>
    </row>
    <row r="82" spans="3:7" ht="13.5" thickBot="1" x14ac:dyDescent="0.25">
      <c r="C82" s="159" t="s">
        <v>142</v>
      </c>
      <c r="D82" s="160"/>
      <c r="E82" s="160"/>
      <c r="F82" s="161">
        <f>SUM(F79:F81)</f>
        <v>45598</v>
      </c>
      <c r="G82" s="162"/>
    </row>
    <row r="83" spans="3:7" ht="12.6" customHeight="1" x14ac:dyDescent="0.2">
      <c r="F83" s="164">
        <f>F16+F20+F42+F48+F53+F58+F62+F66+F70+F74+F78+F82</f>
        <v>2674657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6"/>
  <sheetViews>
    <sheetView topLeftCell="C1" workbookViewId="0">
      <selection activeCell="G41" sqref="G41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27.28515625" bestFit="1" customWidth="1"/>
  </cols>
  <sheetData>
    <row r="1" spans="3:8" x14ac:dyDescent="0.2">
      <c r="C1" s="3" t="s">
        <v>61</v>
      </c>
      <c r="D1" s="3"/>
      <c r="E1" s="3"/>
      <c r="F1" s="3"/>
    </row>
    <row r="3" spans="3:8" x14ac:dyDescent="0.2">
      <c r="C3" s="3" t="s">
        <v>62</v>
      </c>
      <c r="D3" s="3"/>
      <c r="E3" s="3"/>
      <c r="F3" s="3"/>
      <c r="G3" s="3"/>
    </row>
    <row r="4" spans="3:8" x14ac:dyDescent="0.2">
      <c r="C4" s="3" t="s">
        <v>63</v>
      </c>
      <c r="D4" s="3"/>
      <c r="E4" s="3"/>
      <c r="F4" s="3"/>
      <c r="H4" s="51"/>
    </row>
    <row r="5" spans="3:8" x14ac:dyDescent="0.2">
      <c r="C5" s="3"/>
      <c r="D5" s="3"/>
      <c r="E5" s="3"/>
      <c r="F5" s="3"/>
      <c r="H5" s="51"/>
    </row>
    <row r="6" spans="3:8" x14ac:dyDescent="0.2">
      <c r="C6" s="3"/>
      <c r="D6" s="52"/>
      <c r="E6" s="3"/>
      <c r="F6" s="4" t="s">
        <v>64</v>
      </c>
      <c r="G6" s="5" t="s">
        <v>65</v>
      </c>
      <c r="H6" s="51"/>
    </row>
    <row r="7" spans="3:8" x14ac:dyDescent="0.2">
      <c r="D7" s="3"/>
      <c r="E7" s="3"/>
      <c r="F7" s="3"/>
    </row>
    <row r="8" spans="3:8" x14ac:dyDescent="0.2">
      <c r="C8" s="53" t="s">
        <v>66</v>
      </c>
      <c r="D8" s="53" t="s">
        <v>67</v>
      </c>
      <c r="E8" s="53" t="s">
        <v>68</v>
      </c>
      <c r="F8" s="53" t="s">
        <v>69</v>
      </c>
      <c r="G8" s="53" t="s">
        <v>70</v>
      </c>
    </row>
    <row r="9" spans="3:8" x14ac:dyDescent="0.2">
      <c r="C9" s="54" t="s">
        <v>71</v>
      </c>
      <c r="D9" s="53"/>
      <c r="E9" s="53"/>
      <c r="F9" s="55">
        <v>1169148</v>
      </c>
      <c r="G9" s="53"/>
    </row>
    <row r="10" spans="3:8" x14ac:dyDescent="0.2">
      <c r="C10" s="56" t="s">
        <v>72</v>
      </c>
      <c r="D10" s="57" t="s">
        <v>73</v>
      </c>
      <c r="E10" s="58">
        <v>11</v>
      </c>
      <c r="F10" s="59">
        <v>53916</v>
      </c>
      <c r="G10" s="58" t="s">
        <v>74</v>
      </c>
    </row>
    <row r="11" spans="3:8" x14ac:dyDescent="0.2">
      <c r="C11" s="56"/>
      <c r="D11" s="57" t="s">
        <v>73</v>
      </c>
      <c r="E11" s="58">
        <v>12</v>
      </c>
      <c r="F11" s="59">
        <v>18142</v>
      </c>
      <c r="G11" s="58" t="s">
        <v>75</v>
      </c>
    </row>
    <row r="12" spans="3:8" x14ac:dyDescent="0.2">
      <c r="C12" s="60"/>
      <c r="D12" s="57" t="s">
        <v>73</v>
      </c>
      <c r="E12" s="61">
        <v>17</v>
      </c>
      <c r="F12" s="62">
        <v>67316</v>
      </c>
      <c r="G12" s="61" t="s">
        <v>76</v>
      </c>
    </row>
    <row r="13" spans="3:8" ht="13.5" thickBot="1" x14ac:dyDescent="0.25">
      <c r="C13" s="63" t="s">
        <v>77</v>
      </c>
      <c r="D13" s="64"/>
      <c r="E13" s="63"/>
      <c r="F13" s="65">
        <f>SUM(F9:F12)</f>
        <v>1308522</v>
      </c>
      <c r="G13" s="66"/>
    </row>
    <row r="14" spans="3:8" x14ac:dyDescent="0.2">
      <c r="C14" s="57" t="s">
        <v>78</v>
      </c>
      <c r="D14" s="67"/>
      <c r="E14" s="61"/>
      <c r="F14" s="62">
        <v>8870</v>
      </c>
      <c r="G14" s="61"/>
    </row>
    <row r="15" spans="3:8" x14ac:dyDescent="0.2">
      <c r="C15" s="68" t="s">
        <v>79</v>
      </c>
      <c r="D15" s="57" t="s">
        <v>73</v>
      </c>
      <c r="E15" s="61">
        <v>11</v>
      </c>
      <c r="F15" s="62">
        <v>1008</v>
      </c>
      <c r="G15" s="58" t="s">
        <v>80</v>
      </c>
    </row>
    <row r="16" spans="3:8" x14ac:dyDescent="0.2">
      <c r="C16" s="68" t="s">
        <v>81</v>
      </c>
      <c r="D16" s="69"/>
      <c r="E16" s="68"/>
      <c r="F16" s="70">
        <f>SUM(F14:F15)</f>
        <v>9878</v>
      </c>
      <c r="G16" s="61"/>
    </row>
    <row r="17" spans="3:7" x14ac:dyDescent="0.2">
      <c r="C17" s="71" t="s">
        <v>82</v>
      </c>
      <c r="D17" s="67"/>
      <c r="E17" s="72"/>
      <c r="F17" s="73">
        <v>68897</v>
      </c>
      <c r="G17" s="72"/>
    </row>
    <row r="18" spans="3:7" x14ac:dyDescent="0.2">
      <c r="C18" s="74" t="s">
        <v>83</v>
      </c>
      <c r="D18" s="57" t="s">
        <v>73</v>
      </c>
      <c r="E18" s="58">
        <v>11</v>
      </c>
      <c r="F18" s="59">
        <v>7936</v>
      </c>
      <c r="G18" s="58" t="s">
        <v>80</v>
      </c>
    </row>
    <row r="19" spans="3:7" x14ac:dyDescent="0.2">
      <c r="C19" s="75" t="s">
        <v>84</v>
      </c>
      <c r="D19" s="75"/>
      <c r="E19" s="75"/>
      <c r="F19" s="76">
        <f>SUM(F17:F18)</f>
        <v>76833</v>
      </c>
      <c r="G19" s="77"/>
    </row>
    <row r="20" spans="3:7" ht="11.45" customHeight="1" x14ac:dyDescent="0.2">
      <c r="C20" s="78" t="s">
        <v>85</v>
      </c>
      <c r="D20" s="79"/>
      <c r="E20" s="79"/>
      <c r="F20" s="80">
        <v>0</v>
      </c>
      <c r="G20" s="81"/>
    </row>
    <row r="21" spans="3:7" ht="12.6" customHeight="1" x14ac:dyDescent="0.2">
      <c r="C21" s="74" t="s">
        <v>86</v>
      </c>
      <c r="E21" s="58"/>
      <c r="F21" s="59">
        <v>0</v>
      </c>
      <c r="G21" s="58"/>
    </row>
    <row r="22" spans="3:7" ht="15" customHeight="1" thickBot="1" x14ac:dyDescent="0.25">
      <c r="C22" s="82" t="s">
        <v>87</v>
      </c>
      <c r="D22" s="82"/>
      <c r="E22" s="82"/>
      <c r="F22" s="83">
        <f>SUM(F20:F21)</f>
        <v>0</v>
      </c>
      <c r="G22" s="66"/>
    </row>
    <row r="23" spans="3:7" ht="12.6" customHeight="1" x14ac:dyDescent="0.2">
      <c r="C23" s="57" t="s">
        <v>88</v>
      </c>
      <c r="D23" s="57"/>
      <c r="E23" s="57"/>
      <c r="F23" s="62">
        <v>0</v>
      </c>
      <c r="G23" s="61"/>
    </row>
    <row r="24" spans="3:7" x14ac:dyDescent="0.2">
      <c r="C24" s="84" t="s">
        <v>89</v>
      </c>
      <c r="D24" s="85"/>
      <c r="E24" s="57"/>
      <c r="F24" s="62">
        <v>0</v>
      </c>
      <c r="G24" s="58"/>
    </row>
    <row r="25" spans="3:7" ht="13.5" thickBot="1" x14ac:dyDescent="0.25">
      <c r="C25" s="82" t="s">
        <v>90</v>
      </c>
      <c r="D25" s="82"/>
      <c r="E25" s="82"/>
      <c r="F25" s="83">
        <f>SUM(F23:F24)</f>
        <v>0</v>
      </c>
      <c r="G25" s="66"/>
    </row>
    <row r="26" spans="3:7" x14ac:dyDescent="0.2">
      <c r="C26" s="79" t="s">
        <v>91</v>
      </c>
      <c r="D26" s="78"/>
      <c r="E26" s="79"/>
      <c r="F26" s="80">
        <v>68</v>
      </c>
      <c r="G26" s="79"/>
    </row>
    <row r="27" spans="3:7" x14ac:dyDescent="0.2">
      <c r="C27" s="86" t="s">
        <v>92</v>
      </c>
      <c r="D27" s="87"/>
      <c r="E27" s="88"/>
      <c r="F27" s="59">
        <v>0</v>
      </c>
      <c r="G27" s="58" t="s">
        <v>93</v>
      </c>
    </row>
    <row r="28" spans="3:7" ht="13.5" thickBot="1" x14ac:dyDescent="0.25">
      <c r="C28" s="66" t="s">
        <v>94</v>
      </c>
      <c r="D28" s="89"/>
      <c r="E28" s="82"/>
      <c r="F28" s="65">
        <f>SUM(F26:F27)</f>
        <v>68</v>
      </c>
      <c r="G28" s="90"/>
    </row>
    <row r="29" spans="3:7" x14ac:dyDescent="0.2">
      <c r="C29" s="79" t="s">
        <v>95</v>
      </c>
      <c r="D29" s="78"/>
      <c r="E29" s="79"/>
      <c r="F29" s="80">
        <v>141701</v>
      </c>
      <c r="G29" s="79"/>
    </row>
    <row r="30" spans="3:7" x14ac:dyDescent="0.2">
      <c r="C30" s="91" t="s">
        <v>96</v>
      </c>
      <c r="D30" s="57" t="s">
        <v>73</v>
      </c>
      <c r="E30" s="92">
        <v>11</v>
      </c>
      <c r="F30" s="59">
        <v>16557</v>
      </c>
      <c r="G30" s="58" t="s">
        <v>80</v>
      </c>
    </row>
    <row r="31" spans="3:7" x14ac:dyDescent="0.2">
      <c r="C31" s="91"/>
      <c r="D31" s="57"/>
      <c r="E31" s="88">
        <v>0</v>
      </c>
      <c r="F31" s="62">
        <v>0</v>
      </c>
      <c r="G31" s="58"/>
    </row>
    <row r="32" spans="3:7" x14ac:dyDescent="0.2">
      <c r="C32" s="74"/>
      <c r="D32" s="57" t="s">
        <v>73</v>
      </c>
      <c r="E32" s="57">
        <v>0</v>
      </c>
      <c r="F32" s="62">
        <v>0</v>
      </c>
      <c r="G32" s="58"/>
    </row>
    <row r="33" spans="3:7" ht="13.5" thickBot="1" x14ac:dyDescent="0.25">
      <c r="C33" s="63" t="s">
        <v>97</v>
      </c>
      <c r="D33" s="63"/>
      <c r="E33" s="63"/>
      <c r="F33" s="65">
        <f>SUM(F29:F32)</f>
        <v>158258</v>
      </c>
      <c r="G33" s="93"/>
    </row>
    <row r="34" spans="3:7" x14ac:dyDescent="0.2">
      <c r="C34" s="79" t="s">
        <v>98</v>
      </c>
      <c r="D34" s="79"/>
      <c r="E34" s="79"/>
      <c r="F34" s="80">
        <v>333281</v>
      </c>
      <c r="G34" s="79"/>
    </row>
    <row r="35" spans="3:7" x14ac:dyDescent="0.2">
      <c r="C35" s="74" t="s">
        <v>99</v>
      </c>
      <c r="D35" s="57" t="s">
        <v>73</v>
      </c>
      <c r="E35" s="85">
        <v>11</v>
      </c>
      <c r="F35" s="59">
        <v>31093</v>
      </c>
      <c r="G35" s="58" t="s">
        <v>100</v>
      </c>
    </row>
    <row r="36" spans="3:7" x14ac:dyDescent="0.2">
      <c r="C36" s="74"/>
      <c r="D36" s="57" t="s">
        <v>73</v>
      </c>
      <c r="E36" s="85">
        <v>12</v>
      </c>
      <c r="F36" s="59">
        <v>7936</v>
      </c>
      <c r="G36" s="58" t="s">
        <v>101</v>
      </c>
    </row>
    <row r="37" spans="3:7" x14ac:dyDescent="0.2">
      <c r="C37" s="68" t="s">
        <v>102</v>
      </c>
      <c r="D37" s="68"/>
      <c r="E37" s="68"/>
      <c r="F37" s="70">
        <f>SUM(F34:F36)</f>
        <v>372310</v>
      </c>
      <c r="G37" s="94"/>
    </row>
    <row r="38" spans="3:7" x14ac:dyDescent="0.2">
      <c r="C38" s="87" t="s">
        <v>103</v>
      </c>
      <c r="D38" s="87"/>
      <c r="E38" s="87"/>
      <c r="F38" s="95">
        <v>84021</v>
      </c>
      <c r="G38" s="96"/>
    </row>
    <row r="39" spans="3:7" x14ac:dyDescent="0.2">
      <c r="C39" s="97" t="s">
        <v>104</v>
      </c>
      <c r="D39" s="57" t="s">
        <v>73</v>
      </c>
      <c r="E39" s="87">
        <v>11</v>
      </c>
      <c r="F39" s="95">
        <v>7801</v>
      </c>
      <c r="G39" s="58" t="s">
        <v>105</v>
      </c>
    </row>
    <row r="40" spans="3:7" x14ac:dyDescent="0.2">
      <c r="C40" s="87"/>
      <c r="D40" s="85"/>
      <c r="E40" s="87">
        <v>12</v>
      </c>
      <c r="F40" s="95">
        <v>2034</v>
      </c>
      <c r="G40" s="96" t="s">
        <v>106</v>
      </c>
    </row>
    <row r="41" spans="3:7" x14ac:dyDescent="0.2">
      <c r="C41" s="97" t="s">
        <v>107</v>
      </c>
      <c r="D41" s="97"/>
      <c r="E41" s="97"/>
      <c r="F41" s="98">
        <f>SUM(F38:F40)</f>
        <v>93856</v>
      </c>
      <c r="G41" s="96"/>
    </row>
    <row r="42" spans="3:7" x14ac:dyDescent="0.2">
      <c r="C42" s="97"/>
      <c r="D42" s="97"/>
      <c r="E42" s="97"/>
      <c r="F42" s="98"/>
      <c r="G42" s="96"/>
    </row>
    <row r="43" spans="3:7" x14ac:dyDescent="0.2">
      <c r="C43" s="87" t="s">
        <v>108</v>
      </c>
      <c r="D43" s="97"/>
      <c r="E43" s="97"/>
      <c r="F43" s="98">
        <v>11409.9</v>
      </c>
      <c r="G43" s="96"/>
    </row>
    <row r="44" spans="3:7" x14ac:dyDescent="0.2">
      <c r="C44" s="99" t="s">
        <v>109</v>
      </c>
      <c r="D44" s="57" t="s">
        <v>73</v>
      </c>
      <c r="E44" s="100">
        <v>12</v>
      </c>
      <c r="F44" s="101">
        <v>1383.9</v>
      </c>
      <c r="G44" s="102" t="s">
        <v>110</v>
      </c>
    </row>
    <row r="45" spans="3:7" ht="13.5" thickBot="1" x14ac:dyDescent="0.25">
      <c r="C45" s="103" t="s">
        <v>109</v>
      </c>
      <c r="D45" s="57" t="s">
        <v>73</v>
      </c>
      <c r="E45" s="100">
        <v>0</v>
      </c>
      <c r="F45" s="101">
        <v>0</v>
      </c>
      <c r="G45" s="102"/>
    </row>
    <row r="46" spans="3:7" ht="13.5" thickBot="1" x14ac:dyDescent="0.25">
      <c r="C46" s="104" t="s">
        <v>111</v>
      </c>
      <c r="D46" s="105"/>
      <c r="E46" s="105"/>
      <c r="F46" s="106">
        <f>F43+F44+F45</f>
        <v>12793.8</v>
      </c>
      <c r="G46" s="107"/>
    </row>
    <row r="47" spans="3:7" x14ac:dyDescent="0.2">
      <c r="C47" s="87" t="s">
        <v>112</v>
      </c>
      <c r="D47" s="108"/>
      <c r="E47" s="108"/>
      <c r="F47" s="109">
        <v>21450.73</v>
      </c>
      <c r="G47" s="110"/>
    </row>
    <row r="48" spans="3:7" x14ac:dyDescent="0.2">
      <c r="C48" s="97" t="s">
        <v>113</v>
      </c>
      <c r="D48" s="57" t="s">
        <v>73</v>
      </c>
      <c r="E48" s="97">
        <v>11</v>
      </c>
      <c r="F48" s="98">
        <v>6213</v>
      </c>
      <c r="G48" s="96" t="s">
        <v>114</v>
      </c>
    </row>
    <row r="49" spans="3:7" x14ac:dyDescent="0.2">
      <c r="C49" s="97"/>
      <c r="D49" s="57" t="s">
        <v>73</v>
      </c>
      <c r="E49" s="97">
        <v>12</v>
      </c>
      <c r="F49" s="98">
        <v>950</v>
      </c>
      <c r="G49" s="96" t="s">
        <v>114</v>
      </c>
    </row>
    <row r="50" spans="3:7" ht="13.5" customHeight="1" thickBot="1" x14ac:dyDescent="0.25">
      <c r="C50" s="97"/>
      <c r="D50" s="97" t="s">
        <v>73</v>
      </c>
      <c r="E50" s="97">
        <v>24</v>
      </c>
      <c r="F50" s="98">
        <v>1450</v>
      </c>
      <c r="G50" s="96" t="s">
        <v>114</v>
      </c>
    </row>
    <row r="51" spans="3:7" ht="13.5" thickBot="1" x14ac:dyDescent="0.25">
      <c r="C51" s="104" t="s">
        <v>115</v>
      </c>
      <c r="D51" s="100"/>
      <c r="E51" s="100"/>
      <c r="F51" s="101">
        <f>F47+F48+F49+F50</f>
        <v>30063.73</v>
      </c>
      <c r="G51" s="102"/>
    </row>
    <row r="52" spans="3:7" ht="13.5" thickBot="1" x14ac:dyDescent="0.25">
      <c r="C52" s="111" t="s">
        <v>116</v>
      </c>
      <c r="D52" s="112"/>
      <c r="E52" s="113"/>
      <c r="F52" s="114">
        <v>4996.3999999999996</v>
      </c>
      <c r="G52" s="107"/>
    </row>
    <row r="53" spans="3:7" x14ac:dyDescent="0.2">
      <c r="C53" s="115" t="s">
        <v>117</v>
      </c>
      <c r="D53" s="115" t="s">
        <v>73</v>
      </c>
      <c r="E53" s="115">
        <v>12</v>
      </c>
      <c r="F53" s="116">
        <v>1611.2</v>
      </c>
      <c r="G53" s="110" t="s">
        <v>118</v>
      </c>
    </row>
    <row r="54" spans="3:7" x14ac:dyDescent="0.2">
      <c r="C54" s="117"/>
      <c r="D54" s="87"/>
      <c r="E54" s="87"/>
      <c r="F54" s="95">
        <v>0</v>
      </c>
      <c r="G54" s="96"/>
    </row>
    <row r="55" spans="3:7" ht="13.5" thickBot="1" x14ac:dyDescent="0.25">
      <c r="C55" s="63" t="s">
        <v>119</v>
      </c>
      <c r="D55" s="97"/>
      <c r="E55" s="97"/>
      <c r="F55" s="98">
        <f>F52+F53+F54</f>
        <v>6607.5999999999995</v>
      </c>
      <c r="G55" s="96"/>
    </row>
    <row r="56" spans="3:7" x14ac:dyDescent="0.2">
      <c r="C56" s="87" t="s">
        <v>120</v>
      </c>
      <c r="D56" s="87"/>
      <c r="E56" s="87"/>
      <c r="F56" s="95">
        <v>1251</v>
      </c>
      <c r="G56" s="87"/>
    </row>
    <row r="57" spans="3:7" x14ac:dyDescent="0.2">
      <c r="C57" s="118" t="s">
        <v>121</v>
      </c>
      <c r="D57" s="85"/>
      <c r="E57" s="79">
        <v>0</v>
      </c>
      <c r="F57" s="80">
        <v>0</v>
      </c>
      <c r="G57" s="119" t="s">
        <v>122</v>
      </c>
    </row>
    <row r="58" spans="3:7" ht="13.5" thickBot="1" x14ac:dyDescent="0.25">
      <c r="C58" s="63" t="s">
        <v>123</v>
      </c>
      <c r="D58" s="63"/>
      <c r="E58" s="63"/>
      <c r="F58" s="65">
        <f>SUM(F56:F57)</f>
        <v>1251</v>
      </c>
      <c r="G58" s="90"/>
    </row>
    <row r="59" spans="3:7" x14ac:dyDescent="0.2">
      <c r="C59" s="79" t="s">
        <v>124</v>
      </c>
      <c r="D59" s="79"/>
      <c r="E59" s="79"/>
      <c r="F59" s="80">
        <v>40</v>
      </c>
      <c r="G59" s="81"/>
    </row>
    <row r="60" spans="3:7" x14ac:dyDescent="0.2">
      <c r="C60" s="74" t="s">
        <v>125</v>
      </c>
      <c r="D60" s="85"/>
      <c r="E60" s="85"/>
      <c r="F60" s="80">
        <v>0</v>
      </c>
      <c r="G60" s="58" t="s">
        <v>126</v>
      </c>
    </row>
    <row r="61" spans="3:7" x14ac:dyDescent="0.2">
      <c r="C61" s="74"/>
      <c r="D61" s="85"/>
      <c r="E61" s="85"/>
      <c r="F61" s="80"/>
      <c r="G61" s="58"/>
    </row>
    <row r="62" spans="3:7" ht="13.5" thickBot="1" x14ac:dyDescent="0.25">
      <c r="C62" s="63" t="s">
        <v>127</v>
      </c>
      <c r="D62" s="63"/>
      <c r="E62" s="63"/>
      <c r="F62" s="65">
        <f>SUM(F59:F61)</f>
        <v>40</v>
      </c>
      <c r="G62" s="90"/>
    </row>
    <row r="63" spans="3:7" x14ac:dyDescent="0.2">
      <c r="C63" s="120" t="s">
        <v>128</v>
      </c>
      <c r="D63" s="120"/>
      <c r="E63" s="120"/>
      <c r="F63" s="121">
        <v>6339</v>
      </c>
      <c r="G63" s="122"/>
    </row>
    <row r="64" spans="3:7" x14ac:dyDescent="0.2">
      <c r="C64" s="118" t="s">
        <v>129</v>
      </c>
      <c r="D64" s="85"/>
      <c r="E64" s="85">
        <v>0</v>
      </c>
      <c r="F64" s="80">
        <v>0</v>
      </c>
      <c r="G64" s="58" t="s">
        <v>130</v>
      </c>
    </row>
    <row r="65" spans="3:7" x14ac:dyDescent="0.2">
      <c r="C65" s="118"/>
      <c r="D65" s="85"/>
      <c r="E65" s="85"/>
      <c r="F65" s="80"/>
      <c r="G65" s="58"/>
    </row>
    <row r="66" spans="3:7" ht="13.5" thickBot="1" x14ac:dyDescent="0.25">
      <c r="C66" s="63" t="s">
        <v>131</v>
      </c>
      <c r="D66" s="63"/>
      <c r="E66" s="63"/>
      <c r="F66" s="65">
        <f>SUM(F63:F65)</f>
        <v>6339</v>
      </c>
      <c r="G66" s="90"/>
    </row>
    <row r="67" spans="3:7" x14ac:dyDescent="0.2">
      <c r="C67" s="79" t="s">
        <v>132</v>
      </c>
      <c r="D67" s="85"/>
      <c r="E67" s="79"/>
      <c r="F67" s="80">
        <v>0</v>
      </c>
      <c r="G67" s="81"/>
    </row>
    <row r="68" spans="3:7" x14ac:dyDescent="0.2">
      <c r="C68" s="74" t="s">
        <v>133</v>
      </c>
      <c r="D68" s="123"/>
      <c r="E68" s="85"/>
      <c r="F68" s="59">
        <v>0</v>
      </c>
      <c r="G68" s="58"/>
    </row>
    <row r="69" spans="3:7" ht="13.5" thickBot="1" x14ac:dyDescent="0.25">
      <c r="C69" s="82" t="s">
        <v>134</v>
      </c>
      <c r="D69" s="82"/>
      <c r="E69" s="82"/>
      <c r="F69" s="83">
        <f>SUM(F67:F68)</f>
        <v>0</v>
      </c>
      <c r="G69" s="90"/>
    </row>
    <row r="70" spans="3:7" x14ac:dyDescent="0.2">
      <c r="C70" s="79" t="s">
        <v>135</v>
      </c>
      <c r="D70" s="79"/>
      <c r="E70" s="79"/>
      <c r="F70" s="80">
        <v>68</v>
      </c>
      <c r="G70" s="79"/>
    </row>
    <row r="71" spans="3:7" x14ac:dyDescent="0.2">
      <c r="C71" s="118" t="s">
        <v>136</v>
      </c>
      <c r="D71" s="85"/>
      <c r="E71" s="85">
        <v>0</v>
      </c>
      <c r="F71" s="62">
        <v>0</v>
      </c>
      <c r="G71" s="58" t="s">
        <v>137</v>
      </c>
    </row>
    <row r="72" spans="3:7" ht="13.5" thickBot="1" x14ac:dyDescent="0.25">
      <c r="C72" s="63" t="s">
        <v>138</v>
      </c>
      <c r="D72" s="63"/>
      <c r="E72" s="63"/>
      <c r="F72" s="65">
        <f>SUM(F70:F71)</f>
        <v>68</v>
      </c>
      <c r="G72" s="90"/>
    </row>
    <row r="73" spans="3:7" x14ac:dyDescent="0.2">
      <c r="C73" s="79" t="s">
        <v>139</v>
      </c>
      <c r="D73" s="79"/>
      <c r="E73" s="79"/>
      <c r="F73" s="80">
        <v>28403</v>
      </c>
      <c r="G73" s="79"/>
    </row>
    <row r="74" spans="3:7" x14ac:dyDescent="0.2">
      <c r="C74" s="118" t="s">
        <v>140</v>
      </c>
      <c r="D74" s="57" t="s">
        <v>73</v>
      </c>
      <c r="E74" s="85">
        <v>17</v>
      </c>
      <c r="F74" s="62">
        <v>3685</v>
      </c>
      <c r="G74" s="58" t="s">
        <v>141</v>
      </c>
    </row>
    <row r="75" spans="3:7" ht="13.5" thickBot="1" x14ac:dyDescent="0.25">
      <c r="C75" s="63" t="s">
        <v>142</v>
      </c>
      <c r="D75" s="63"/>
      <c r="E75" s="63"/>
      <c r="F75" s="65">
        <f>SUM(F73:F74)</f>
        <v>32088</v>
      </c>
      <c r="G75" s="90"/>
    </row>
    <row r="76" spans="3:7" x14ac:dyDescent="0.2">
      <c r="F76" s="124">
        <f>F13+F16+F19+F28+F33+F37+F41+F46+F51+F55+F58+F62+F66+F72+F75</f>
        <v>2108976.13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56"/>
  <sheetViews>
    <sheetView topLeftCell="C1" workbookViewId="0">
      <selection activeCell="I20" sqref="I20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27.28515625" bestFit="1" customWidth="1"/>
  </cols>
  <sheetData>
    <row r="1" spans="3:9" x14ac:dyDescent="0.2">
      <c r="C1" s="3" t="s">
        <v>0</v>
      </c>
      <c r="D1" s="3"/>
      <c r="E1" s="3"/>
      <c r="F1" s="3"/>
    </row>
    <row r="3" spans="3:9" x14ac:dyDescent="0.2">
      <c r="C3" s="3" t="s">
        <v>160</v>
      </c>
      <c r="D3" s="3"/>
      <c r="E3" s="3"/>
      <c r="F3" s="3"/>
      <c r="G3" s="3"/>
    </row>
    <row r="4" spans="3:9" x14ac:dyDescent="0.2">
      <c r="C4" s="3" t="s">
        <v>161</v>
      </c>
      <c r="D4" s="3"/>
      <c r="E4" s="3"/>
      <c r="F4" s="3"/>
      <c r="H4" s="51"/>
    </row>
    <row r="5" spans="3:9" x14ac:dyDescent="0.2">
      <c r="C5" s="3"/>
      <c r="D5" s="3"/>
      <c r="E5" s="3"/>
      <c r="F5" s="3"/>
      <c r="H5" s="51"/>
    </row>
    <row r="6" spans="3:9" x14ac:dyDescent="0.2">
      <c r="C6" s="3"/>
      <c r="D6" s="52"/>
      <c r="E6" s="3"/>
      <c r="F6" s="4" t="s">
        <v>64</v>
      </c>
      <c r="G6" s="5" t="s">
        <v>65</v>
      </c>
      <c r="H6" s="51"/>
    </row>
    <row r="7" spans="3:9" x14ac:dyDescent="0.2">
      <c r="D7" s="3"/>
      <c r="E7" s="3"/>
      <c r="F7" s="3"/>
    </row>
    <row r="8" spans="3:9" x14ac:dyDescent="0.2">
      <c r="C8" s="53" t="s">
        <v>66</v>
      </c>
      <c r="D8" s="53" t="s">
        <v>67</v>
      </c>
      <c r="E8" s="53" t="s">
        <v>68</v>
      </c>
      <c r="F8" s="53" t="s">
        <v>69</v>
      </c>
      <c r="G8" s="53" t="s">
        <v>70</v>
      </c>
    </row>
    <row r="9" spans="3:9" x14ac:dyDescent="0.2">
      <c r="C9" s="54" t="s">
        <v>162</v>
      </c>
      <c r="D9" s="53"/>
      <c r="E9" s="53"/>
      <c r="F9" s="55">
        <v>31</v>
      </c>
      <c r="G9" s="53"/>
    </row>
    <row r="10" spans="3:9" x14ac:dyDescent="0.2">
      <c r="C10" s="56" t="s">
        <v>163</v>
      </c>
      <c r="D10" s="85"/>
      <c r="E10" s="58">
        <v>0</v>
      </c>
      <c r="F10" s="59">
        <v>0</v>
      </c>
      <c r="G10" s="58"/>
    </row>
    <row r="11" spans="3:9" x14ac:dyDescent="0.2">
      <c r="C11" s="56"/>
      <c r="D11" s="85"/>
      <c r="E11" s="58">
        <v>0</v>
      </c>
      <c r="F11" s="59">
        <v>0</v>
      </c>
      <c r="G11" s="58"/>
    </row>
    <row r="12" spans="3:9" ht="13.5" thickBot="1" x14ac:dyDescent="0.25">
      <c r="C12" s="127" t="s">
        <v>164</v>
      </c>
      <c r="D12" s="128"/>
      <c r="E12" s="129"/>
      <c r="F12" s="130">
        <f>SUM(F9:F11)</f>
        <v>31</v>
      </c>
      <c r="G12" s="66"/>
    </row>
    <row r="13" spans="3:9" x14ac:dyDescent="0.2">
      <c r="C13" s="57" t="s">
        <v>165</v>
      </c>
      <c r="D13" s="67"/>
      <c r="E13" s="61"/>
      <c r="F13" s="62">
        <v>15358</v>
      </c>
      <c r="G13" s="61"/>
    </row>
    <row r="14" spans="3:9" x14ac:dyDescent="0.2">
      <c r="C14" s="74" t="s">
        <v>166</v>
      </c>
      <c r="D14" s="85" t="s">
        <v>73</v>
      </c>
      <c r="E14" s="58">
        <v>12</v>
      </c>
      <c r="F14" s="59">
        <v>650</v>
      </c>
      <c r="G14" s="58" t="s">
        <v>167</v>
      </c>
    </row>
    <row r="15" spans="3:9" ht="11.45" customHeight="1" x14ac:dyDescent="0.2">
      <c r="C15" s="84"/>
      <c r="D15" s="85"/>
      <c r="E15" s="61"/>
      <c r="F15" s="62">
        <v>0</v>
      </c>
      <c r="G15" s="58" t="s">
        <v>146</v>
      </c>
    </row>
    <row r="16" spans="3:9" ht="12.6" customHeight="1" thickBot="1" x14ac:dyDescent="0.25">
      <c r="C16" s="127" t="s">
        <v>168</v>
      </c>
      <c r="D16" s="129"/>
      <c r="E16" s="129"/>
      <c r="F16" s="130">
        <f>SUM(F13:F15)</f>
        <v>16008</v>
      </c>
      <c r="G16" s="66"/>
      <c r="I16" t="s">
        <v>36</v>
      </c>
    </row>
    <row r="17" spans="3:7" ht="15" customHeight="1" x14ac:dyDescent="0.2">
      <c r="C17" s="57"/>
      <c r="D17" s="79"/>
      <c r="E17" s="79"/>
      <c r="F17" s="80"/>
      <c r="G17" s="81"/>
    </row>
    <row r="18" spans="3:7" ht="12.6" customHeight="1" x14ac:dyDescent="0.2">
      <c r="C18" s="74"/>
      <c r="E18" s="58"/>
      <c r="F18" s="59"/>
      <c r="G18" s="58"/>
    </row>
    <row r="19" spans="3:7" x14ac:dyDescent="0.2">
      <c r="C19" s="84"/>
      <c r="D19" s="57"/>
      <c r="E19" s="57"/>
      <c r="F19" s="62"/>
      <c r="G19" s="61"/>
    </row>
    <row r="20" spans="3:7" ht="13.5" thickBot="1" x14ac:dyDescent="0.25">
      <c r="C20" s="82"/>
      <c r="D20" s="82"/>
      <c r="E20" s="82"/>
      <c r="F20" s="83"/>
      <c r="G20" s="66"/>
    </row>
    <row r="21" spans="3:7" x14ac:dyDescent="0.2">
      <c r="C21" s="57"/>
      <c r="D21" s="57"/>
      <c r="E21" s="57"/>
      <c r="F21" s="62"/>
      <c r="G21" s="61"/>
    </row>
    <row r="22" spans="3:7" x14ac:dyDescent="0.2">
      <c r="C22" s="84"/>
      <c r="D22" s="85"/>
      <c r="E22" s="57"/>
      <c r="F22" s="62"/>
      <c r="G22" s="58"/>
    </row>
    <row r="23" spans="3:7" x14ac:dyDescent="0.2">
      <c r="C23" s="84"/>
      <c r="D23" s="57"/>
      <c r="E23" s="57"/>
      <c r="F23" s="62"/>
      <c r="G23" s="58"/>
    </row>
    <row r="24" spans="3:7" x14ac:dyDescent="0.2">
      <c r="C24" s="84"/>
      <c r="D24" s="57"/>
      <c r="E24" s="57"/>
      <c r="F24" s="62"/>
      <c r="G24" s="58"/>
    </row>
    <row r="25" spans="3:7" ht="13.5" thickBot="1" x14ac:dyDescent="0.25">
      <c r="C25" s="82"/>
      <c r="D25" s="82"/>
      <c r="E25" s="82"/>
      <c r="F25" s="83"/>
      <c r="G25" s="66"/>
    </row>
    <row r="26" spans="3:7" x14ac:dyDescent="0.2">
      <c r="C26" s="79"/>
      <c r="D26" s="78"/>
      <c r="E26" s="79"/>
      <c r="F26" s="80"/>
      <c r="G26" s="79"/>
    </row>
    <row r="27" spans="3:7" x14ac:dyDescent="0.2">
      <c r="C27" s="86"/>
      <c r="D27" s="87"/>
      <c r="E27" s="88"/>
      <c r="F27" s="59"/>
      <c r="G27" s="58"/>
    </row>
    <row r="28" spans="3:7" x14ac:dyDescent="0.2">
      <c r="C28" s="165"/>
      <c r="D28" s="166"/>
      <c r="E28" s="88"/>
      <c r="F28" s="59"/>
      <c r="G28" s="58"/>
    </row>
    <row r="29" spans="3:7" ht="13.5" thickBot="1" x14ac:dyDescent="0.25">
      <c r="C29" s="66"/>
      <c r="D29" s="89"/>
      <c r="E29" s="82"/>
      <c r="F29" s="83"/>
      <c r="G29" s="90"/>
    </row>
    <row r="30" spans="3:7" x14ac:dyDescent="0.2">
      <c r="C30" s="79"/>
      <c r="D30" s="79"/>
      <c r="E30" s="79"/>
      <c r="F30" s="80"/>
      <c r="G30" s="79"/>
    </row>
    <row r="31" spans="3:7" x14ac:dyDescent="0.2">
      <c r="C31" s="118"/>
      <c r="E31" s="85"/>
      <c r="F31" s="59"/>
      <c r="G31" s="58"/>
    </row>
    <row r="32" spans="3:7" x14ac:dyDescent="0.2">
      <c r="C32" s="74"/>
      <c r="D32" s="57"/>
      <c r="E32" s="57"/>
      <c r="F32" s="62"/>
      <c r="G32" s="58"/>
    </row>
    <row r="33" spans="3:7" ht="13.5" thickBot="1" x14ac:dyDescent="0.25">
      <c r="C33" s="82"/>
      <c r="D33" s="82"/>
      <c r="E33" s="82"/>
      <c r="F33" s="83"/>
      <c r="G33" s="93"/>
    </row>
    <row r="34" spans="3:7" x14ac:dyDescent="0.2">
      <c r="C34" s="79"/>
      <c r="D34" s="79"/>
      <c r="E34" s="79"/>
      <c r="F34" s="80"/>
      <c r="G34" s="79"/>
    </row>
    <row r="35" spans="3:7" x14ac:dyDescent="0.2">
      <c r="C35" s="74"/>
      <c r="E35" s="85"/>
      <c r="F35" s="59"/>
      <c r="G35" s="58"/>
    </row>
    <row r="36" spans="3:7" x14ac:dyDescent="0.2">
      <c r="C36" s="74"/>
      <c r="D36" s="85"/>
      <c r="E36" s="85"/>
      <c r="F36" s="59"/>
      <c r="G36" s="58"/>
    </row>
    <row r="37" spans="3:7" x14ac:dyDescent="0.2">
      <c r="C37" s="74"/>
      <c r="E37" s="85"/>
      <c r="F37" s="59"/>
      <c r="G37" s="58"/>
    </row>
    <row r="38" spans="3:7" ht="13.5" thickBot="1" x14ac:dyDescent="0.25">
      <c r="C38" s="82"/>
      <c r="D38" s="82"/>
      <c r="E38" s="82"/>
      <c r="F38" s="83"/>
      <c r="G38" s="90"/>
    </row>
    <row r="39" spans="3:7" x14ac:dyDescent="0.2">
      <c r="C39" s="79"/>
      <c r="D39" s="79"/>
      <c r="E39" s="79"/>
      <c r="F39" s="80"/>
      <c r="G39" s="79"/>
    </row>
    <row r="40" spans="3:7" x14ac:dyDescent="0.2">
      <c r="C40" s="74"/>
      <c r="E40" s="85"/>
      <c r="F40" s="59"/>
      <c r="G40" s="58"/>
    </row>
    <row r="41" spans="3:7" x14ac:dyDescent="0.2">
      <c r="C41" s="74"/>
      <c r="D41" s="85"/>
      <c r="E41" s="85"/>
      <c r="F41" s="59"/>
      <c r="G41" s="58"/>
    </row>
    <row r="42" spans="3:7" x14ac:dyDescent="0.2">
      <c r="C42" s="74"/>
      <c r="E42" s="85"/>
      <c r="F42" s="59"/>
      <c r="G42" s="58"/>
    </row>
    <row r="43" spans="3:7" ht="13.5" thickBot="1" x14ac:dyDescent="0.25">
      <c r="C43" s="82"/>
      <c r="D43" s="82"/>
      <c r="E43" s="82"/>
      <c r="F43" s="83"/>
      <c r="G43" s="90"/>
    </row>
    <row r="44" spans="3:7" x14ac:dyDescent="0.2">
      <c r="C44" s="79"/>
      <c r="D44" s="79"/>
      <c r="E44" s="79"/>
      <c r="F44" s="80"/>
      <c r="G44" s="81"/>
    </row>
    <row r="45" spans="3:7" x14ac:dyDescent="0.2">
      <c r="C45" s="74"/>
      <c r="D45" s="85"/>
      <c r="E45" s="85"/>
      <c r="F45" s="80"/>
      <c r="G45" s="58"/>
    </row>
    <row r="46" spans="3:7" x14ac:dyDescent="0.2">
      <c r="C46" s="74"/>
      <c r="D46" s="85"/>
      <c r="E46" s="85"/>
      <c r="F46" s="80"/>
      <c r="G46" s="58"/>
    </row>
    <row r="47" spans="3:7" x14ac:dyDescent="0.2">
      <c r="C47" s="74"/>
      <c r="D47" s="85"/>
      <c r="E47" s="85"/>
      <c r="F47" s="80"/>
      <c r="G47" s="58"/>
    </row>
    <row r="48" spans="3:7" ht="13.5" thickBot="1" x14ac:dyDescent="0.25">
      <c r="C48" s="82"/>
      <c r="D48" s="82"/>
      <c r="E48" s="82"/>
      <c r="F48" s="83"/>
      <c r="G48" s="90"/>
    </row>
    <row r="49" spans="3:7" x14ac:dyDescent="0.2">
      <c r="C49" s="120"/>
      <c r="D49" s="120"/>
      <c r="E49" s="120"/>
      <c r="F49" s="121"/>
      <c r="G49" s="122"/>
    </row>
    <row r="50" spans="3:7" x14ac:dyDescent="0.2">
      <c r="C50" s="118"/>
      <c r="D50" s="85"/>
      <c r="E50" s="85"/>
      <c r="F50" s="80"/>
      <c r="G50" s="58"/>
    </row>
    <row r="51" spans="3:7" x14ac:dyDescent="0.2">
      <c r="C51" s="118"/>
      <c r="D51" s="85"/>
      <c r="E51" s="85"/>
      <c r="F51" s="80"/>
      <c r="G51" s="58"/>
    </row>
    <row r="52" spans="3:7" x14ac:dyDescent="0.2">
      <c r="C52" s="74"/>
      <c r="D52" s="85"/>
      <c r="E52" s="85"/>
      <c r="F52" s="59"/>
      <c r="G52" s="58"/>
    </row>
    <row r="53" spans="3:7" ht="13.5" thickBot="1" x14ac:dyDescent="0.25">
      <c r="C53" s="82"/>
      <c r="D53" s="82"/>
      <c r="E53" s="82"/>
      <c r="F53" s="83"/>
      <c r="G53" s="90"/>
    </row>
    <row r="54" spans="3:7" x14ac:dyDescent="0.2">
      <c r="C54" s="79"/>
      <c r="D54" s="85"/>
      <c r="E54" s="79"/>
      <c r="F54" s="80"/>
      <c r="G54" s="81"/>
    </row>
    <row r="55" spans="3:7" x14ac:dyDescent="0.2">
      <c r="C55" s="74"/>
      <c r="D55" s="123"/>
      <c r="E55" s="85"/>
      <c r="F55" s="59"/>
      <c r="G55" s="58"/>
    </row>
    <row r="56" spans="3:7" x14ac:dyDescent="0.2">
      <c r="C56" s="74"/>
      <c r="D56" s="123"/>
      <c r="E56" s="85"/>
      <c r="F56" s="59"/>
      <c r="G56" s="5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MAT_61</vt:lpstr>
      <vt:lpstr>51.01</vt:lpstr>
      <vt:lpstr>61.01</vt:lpstr>
      <vt:lpstr>68.06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2018-11-27T06:57:38Z</dcterms:created>
  <dcterms:modified xsi:type="dcterms:W3CDTF">2018-11-27T07:01:07Z</dcterms:modified>
</cp:coreProperties>
</file>